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<sst xmlns="http://schemas.openxmlformats.org/spreadsheetml/2006/main" count="814" uniqueCount="208">
  <si>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</si>
  <si>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</si>
  <si>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</si>
  <si>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</si>
  <si>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</si>
  <si>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</si>
  <si>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</si>
  <si>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</si>
  <si>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</si>
  <si>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</si>
  <si>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</si>
  <si>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</si>
  <si>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</si>
  <si>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</si>
  <si>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</si>
  <si>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</si>
  <si>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</si>
  <si>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</si>
  <si>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</si>
  <si>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</si>
  <si>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</si>
  <si>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</si>
  <si>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</si>
  <si>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</si>
  <si>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</si>
  <si>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17726821462	</t>
  </si>
  <si>
    <t>Ctrip</t>
  </si>
  <si>
    <t>正常</t>
  </si>
  <si>
    <t>[上海]锦江之星(上海莘松路店)(64184150)</t>
  </si>
  <si>
    <t>商务标准房 A&lt;双人入住&gt;&lt;内宾&gt;&lt;预付&gt;&lt;双早&gt;</t>
  </si>
  <si>
    <t>CNY</t>
  </si>
  <si>
    <t>朱垒</t>
  </si>
  <si>
    <t>CA11323220403CNY</t>
  </si>
  <si>
    <t>未提现</t>
  </si>
  <si>
    <t>携程开票</t>
  </si>
  <si>
    <t xml:space="preserve">2486399	</t>
  </si>
  <si>
    <t xml:space="preserve">	</t>
  </si>
  <si>
    <t xml:space="preserve">17726823632	</t>
  </si>
  <si>
    <t>胡长龙</t>
  </si>
  <si>
    <t xml:space="preserve">2486401	</t>
  </si>
  <si>
    <t xml:space="preserve">17726828726	</t>
  </si>
  <si>
    <t>田英</t>
  </si>
  <si>
    <t xml:space="preserve">17726831587	</t>
  </si>
  <si>
    <t>张艳超</t>
  </si>
  <si>
    <t xml:space="preserve">2486408	</t>
  </si>
  <si>
    <t xml:space="preserve">17726839551	</t>
  </si>
  <si>
    <t>伊萍萍</t>
  </si>
  <si>
    <t xml:space="preserve">2486414	</t>
  </si>
  <si>
    <t xml:space="preserve">17726844281	</t>
  </si>
  <si>
    <t>龚俊华</t>
  </si>
  <si>
    <t xml:space="preserve">2486421	</t>
  </si>
  <si>
    <t xml:space="preserve">17726850209	</t>
  </si>
  <si>
    <t>陈坤</t>
  </si>
  <si>
    <t xml:space="preserve">2486423	</t>
  </si>
  <si>
    <t xml:space="preserve">17726863874	</t>
  </si>
  <si>
    <t>侯美松</t>
  </si>
  <si>
    <t xml:space="preserve">2486434	</t>
  </si>
  <si>
    <t xml:space="preserve">17726890488	</t>
  </si>
  <si>
    <t>汪磊</t>
  </si>
  <si>
    <t xml:space="preserve">2486449	</t>
  </si>
  <si>
    <t>取消</t>
  </si>
  <si>
    <t xml:space="preserve">17734782978	</t>
  </si>
  <si>
    <t>[北京]宜尚酒店(北京亦庄荣京东街地铁站店)(71582650)</t>
  </si>
  <si>
    <t>高级大床房&lt;双人入住&gt;&lt;内宾&gt;&lt;预付&gt;&lt;无早&gt;</t>
  </si>
  <si>
    <t>李阳</t>
  </si>
  <si>
    <t xml:space="preserve">17734787418	</t>
  </si>
  <si>
    <t>付雷涛</t>
  </si>
  <si>
    <t xml:space="preserve">17735698311	</t>
  </si>
  <si>
    <t>[佛山]维也纳酒店(佛山南海影视城店)(83968173)</t>
  </si>
  <si>
    <t>标准单人间&lt;单人入住&gt;&lt;内宾&gt;&lt;预付&gt;&lt;单早&gt;</t>
  </si>
  <si>
    <t>易森锐</t>
  </si>
  <si>
    <t xml:space="preserve">2489437	</t>
  </si>
  <si>
    <t>退单</t>
  </si>
  <si>
    <t xml:space="preserve">17733724081	</t>
  </si>
  <si>
    <t>[宿迁]锦江之星(宿迁开发区西湖路店)(71450958)</t>
  </si>
  <si>
    <t>标准A&lt;双人入住&gt;&lt;内宾&gt;&lt;预付&gt;&lt;双早&gt;</t>
  </si>
  <si>
    <t>曹康,王强</t>
  </si>
  <si>
    <t>CA11323220404CNY</t>
  </si>
  <si>
    <t xml:space="preserve">2488305	</t>
  </si>
  <si>
    <t xml:space="preserve">17735565737	</t>
  </si>
  <si>
    <t>[西安]锦江之星品尚酒店(西安高新南二环西北工业大学地铁站店)(69028501)</t>
  </si>
  <si>
    <t>单人房A&lt;单人入住&gt;&lt;内宾&gt;&lt;预付&gt;&lt;单早&gt;</t>
  </si>
  <si>
    <t>康岱伟</t>
  </si>
  <si>
    <t xml:space="preserve">2489376	</t>
  </si>
  <si>
    <t xml:space="preserve">17742152088	</t>
  </si>
  <si>
    <t xml:space="preserve">2491139	</t>
  </si>
  <si>
    <t xml:space="preserve">17734815295	</t>
  </si>
  <si>
    <t>[日照]希岸·轻雅酒店(日照东夷小镇万达广场店)(83390029)</t>
  </si>
  <si>
    <t>希岸豪华双床房&lt;双人入住&gt;&lt;内宾&gt;&lt;预付&gt;&lt;双早&gt;</t>
  </si>
  <si>
    <t>智德良,宋吉祥</t>
  </si>
  <si>
    <t>CA11323220405CNY</t>
  </si>
  <si>
    <t xml:space="preserve">17735705094	</t>
  </si>
  <si>
    <t>[安吉]安吉亚朵酒店(65109738)</t>
  </si>
  <si>
    <t>雅致房&lt;双人入住&gt;&lt;内宾&gt;&lt;预付&gt;&lt;单早&gt;</t>
  </si>
  <si>
    <t>康志国</t>
  </si>
  <si>
    <t xml:space="preserve">2489445	</t>
  </si>
  <si>
    <t xml:space="preserve">17744593535	</t>
  </si>
  <si>
    <t xml:space="preserve">2492757	</t>
  </si>
  <si>
    <t xml:space="preserve">17751112274	</t>
  </si>
  <si>
    <t>[昆明]城市便捷酒店（昆明高铁南站大学城店）(72814832)</t>
  </si>
  <si>
    <t>商务双床房&lt;双人入住&gt;&lt;内宾&gt;&lt;预付&gt;&lt;双早&gt;</t>
  </si>
  <si>
    <t>耿强,曾舒,李军</t>
  </si>
  <si>
    <t>CA11323220406CNY</t>
  </si>
  <si>
    <t xml:space="preserve">2494163	</t>
  </si>
  <si>
    <t xml:space="preserve">17752548887	</t>
  </si>
  <si>
    <t>[廉江]城市便捷酒店(湛江廉江店)(71584748)</t>
  </si>
  <si>
    <t>影院大床房&lt;双人入住&gt;&lt;内宾&gt;&lt;预付&gt;&lt;双早&gt;</t>
  </si>
  <si>
    <t>杨志敏</t>
  </si>
  <si>
    <t xml:space="preserve">17752355752	</t>
  </si>
  <si>
    <t>[湛江]城市便捷酒店(湛江椹川大道南店)(71585376)</t>
  </si>
  <si>
    <t>柯开警</t>
  </si>
  <si>
    <t>，</t>
  </si>
  <si>
    <t>A220406093111481</t>
  </si>
  <si>
    <t>CNY / HKD 当前参考汇率: 1.22825995</t>
  </si>
  <si>
    <t>总计： 4084.41 CNY/
5016.72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</si>
  <si>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</si>
  <si>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</si>
  <si>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</si>
  <si>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</si>
  <si>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</si>
  <si>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</si>
  <si>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</si>
  <si>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</si>
  <si>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</si>
  <si>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</si>
  <si>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</si>
  <si>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</si>
  <si>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</si>
  <si>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</si>
  <si>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</si>
  <si>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</si>
  <si>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</si>
  <si>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</si>
  <si>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2022-04-02</t>
  </si>
  <si>
    <t>2494888</t>
  </si>
  <si>
    <t>城市便捷湛江椹川大道南店</t>
  </si>
  <si>
    <t>2022-04-03</t>
  </si>
  <si>
    <t>退房日月结</t>
  </si>
  <si>
    <t>166.46</t>
  </si>
  <si>
    <t>RMB</t>
  </si>
  <si>
    <t>0</t>
  </si>
  <si>
    <t>0.00</t>
  </si>
  <si>
    <t>携程汇智国内直连</t>
  </si>
  <si>
    <t>1861</t>
  </si>
  <si>
    <t>2022-04-02 20:35:27</t>
  </si>
  <si>
    <t>否</t>
  </si>
  <si>
    <t>汇智国际旅游发展有限公司</t>
  </si>
  <si>
    <t>直连</t>
  </si>
  <si>
    <t>2494873</t>
  </si>
  <si>
    <t>城市便捷湛江廉江店</t>
  </si>
  <si>
    <t>170.52</t>
  </si>
  <si>
    <t>2022-04-02 20:28:37</t>
  </si>
  <si>
    <t>2494163</t>
  </si>
  <si>
    <t>城市便捷酒店昆明高铁南站大学城店</t>
  </si>
  <si>
    <t>263.90</t>
  </si>
  <si>
    <t>2022-04-02 10:22:09</t>
  </si>
  <si>
    <t>2022-04-01</t>
  </si>
  <si>
    <t>2492757</t>
  </si>
  <si>
    <t>维也纳酒店（佛山南海影视城店）</t>
  </si>
  <si>
    <t>174.42</t>
  </si>
  <si>
    <t>2022-04-01 10:34:58</t>
  </si>
  <si>
    <t>2022-03-31</t>
  </si>
  <si>
    <t>2491139</t>
  </si>
  <si>
    <t>2022-03-31 10:25:43</t>
  </si>
  <si>
    <t>2022-03-30</t>
  </si>
  <si>
    <t>2489445</t>
  </si>
  <si>
    <t>浙江安吉亚朵酒店</t>
  </si>
  <si>
    <t>883.71</t>
  </si>
  <si>
    <t>2022-03-30 10:06:47</t>
  </si>
  <si>
    <t>2489437</t>
  </si>
  <si>
    <t>2022-03-30 10:02:49</t>
  </si>
  <si>
    <t>2489376</t>
  </si>
  <si>
    <t>锦江之星品尚酒店(西安高新南二环西北工业大学地铁站店)</t>
  </si>
  <si>
    <t>348.84</t>
  </si>
  <si>
    <t>2022-03-30 09:09:29</t>
  </si>
  <si>
    <t>2022-03-29</t>
  </si>
  <si>
    <t>2488853</t>
  </si>
  <si>
    <t>希岸·轻雅酒店(日照东夷小镇万达广场店)</t>
  </si>
  <si>
    <t>599.76</t>
  </si>
  <si>
    <t>2022-03-29 20:17:38</t>
  </si>
  <si>
    <t>2488834</t>
  </si>
  <si>
    <t>宜尚酒店(北京亦庄荣京东街地铁站店)</t>
  </si>
  <si>
    <t>326.83</t>
  </si>
  <si>
    <t>2022-03-29 20:06:13</t>
  </si>
  <si>
    <t>2488830</t>
  </si>
  <si>
    <t>2022-03-29 20:04:24</t>
  </si>
  <si>
    <t>2488305</t>
  </si>
  <si>
    <t>锦江之星(宿迁开发区西湖路店)</t>
  </si>
  <si>
    <t>474.30</t>
  </si>
  <si>
    <t>2022-03-29 15:50:03</t>
  </si>
  <si>
    <t>2022-03-28</t>
  </si>
  <si>
    <t>2486449</t>
  </si>
  <si>
    <t>锦江之星(上海莘松路店)</t>
  </si>
  <si>
    <t>2022-03-28 12:37:28</t>
  </si>
  <si>
    <t>2486423</t>
  </si>
  <si>
    <t>2022-03-28 12:22:26</t>
  </si>
  <si>
    <t>2486421</t>
  </si>
  <si>
    <t>2022-03-28 12:20:10</t>
  </si>
  <si>
    <t>2486414</t>
  </si>
  <si>
    <t>2022-03-28 12:18:17</t>
  </si>
  <si>
    <t>2486408</t>
  </si>
  <si>
    <t>2022-03-28 12:15:08</t>
  </si>
  <si>
    <t>2486405</t>
  </si>
  <si>
    <t>2022-03-28 12:13:55</t>
  </si>
  <si>
    <t>2486401</t>
  </si>
  <si>
    <t>2022-03-28 12:11:54</t>
  </si>
  <si>
    <t>2486399</t>
  </si>
  <si>
    <t>2022-03-28 12:11:09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</si>
</sst>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12" fillId="15" borderId="3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topLeftCell="A16" workbookViewId="0">
      <selection activeCell="A1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44648</v>
      </c>
      <c r="G2" s="6">
        <v>44651</v>
      </c>
      <c r="H2" s="4">
        <v>1</v>
      </c>
      <c r="I2" s="4">
        <v>3</v>
      </c>
      <c r="J2" s="4">
        <v>3</v>
      </c>
      <c r="K2" s="4" t="s">
        <v>30</v>
      </c>
      <c r="L2" s="4">
        <v>624.24</v>
      </c>
      <c r="M2" s="4">
        <v>624.24</v>
      </c>
      <c r="N2" s="4" t="s">
        <v>31</v>
      </c>
      <c r="O2" s="4" t="s">
        <v>32</v>
      </c>
      <c r="P2" s="4" t="s">
        <v>33</v>
      </c>
      <c r="Q2" s="4">
        <v>0</v>
      </c>
      <c r="R2" s="7">
        <v>44648</v>
      </c>
      <c r="S2" s="6">
        <v>44654</v>
      </c>
      <c r="T2" s="4" t="s">
        <v>34</v>
      </c>
      <c r="U2" s="4">
        <v>624.24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44648</v>
      </c>
      <c r="G3" s="6">
        <v>44651</v>
      </c>
      <c r="H3" s="4">
        <v>1</v>
      </c>
      <c r="I3" s="4">
        <v>3</v>
      </c>
      <c r="J3" s="4">
        <v>3</v>
      </c>
      <c r="K3" s="4" t="s">
        <v>30</v>
      </c>
      <c r="L3" s="4">
        <v>624.24</v>
      </c>
      <c r="M3" s="4">
        <v>624.24</v>
      </c>
      <c r="N3" s="4" t="s">
        <v>38</v>
      </c>
      <c r="O3" s="4" t="s">
        <v>32</v>
      </c>
      <c r="P3" s="4" t="s">
        <v>33</v>
      </c>
      <c r="Q3" s="4">
        <v>0</v>
      </c>
      <c r="R3" s="7">
        <v>44648</v>
      </c>
      <c r="S3" s="6">
        <v>44654</v>
      </c>
      <c r="T3" s="4" t="s">
        <v>34</v>
      </c>
      <c r="U3" s="4">
        <v>624.24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44648</v>
      </c>
      <c r="G4" s="6">
        <v>44651</v>
      </c>
      <c r="H4" s="4">
        <v>1</v>
      </c>
      <c r="I4" s="4">
        <v>3</v>
      </c>
      <c r="J4" s="4">
        <v>3</v>
      </c>
      <c r="K4" s="4" t="s">
        <v>30</v>
      </c>
      <c r="L4" s="4">
        <v>624.24</v>
      </c>
      <c r="M4" s="4">
        <v>624.24</v>
      </c>
      <c r="N4" s="4" t="s">
        <v>41</v>
      </c>
      <c r="O4" s="4" t="s">
        <v>32</v>
      </c>
      <c r="P4" s="4" t="s">
        <v>33</v>
      </c>
      <c r="Q4" s="4">
        <v>0</v>
      </c>
      <c r="R4" s="7">
        <v>44648</v>
      </c>
      <c r="S4" s="6">
        <v>44654</v>
      </c>
      <c r="T4" s="4" t="s">
        <v>34</v>
      </c>
      <c r="U4" s="4">
        <v>624.24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44648</v>
      </c>
      <c r="G5" s="6">
        <v>44651</v>
      </c>
      <c r="H5" s="4">
        <v>1</v>
      </c>
      <c r="I5" s="4">
        <v>3</v>
      </c>
      <c r="J5" s="4">
        <v>3</v>
      </c>
      <c r="K5" s="4" t="s">
        <v>30</v>
      </c>
      <c r="L5" s="4">
        <v>624.24</v>
      </c>
      <c r="M5" s="4">
        <v>624.24</v>
      </c>
      <c r="N5" s="4" t="s">
        <v>43</v>
      </c>
      <c r="O5" s="4" t="s">
        <v>32</v>
      </c>
      <c r="P5" s="4" t="s">
        <v>33</v>
      </c>
      <c r="Q5" s="4">
        <v>0</v>
      </c>
      <c r="R5" s="7">
        <v>44648</v>
      </c>
      <c r="S5" s="6">
        <v>44654</v>
      </c>
      <c r="T5" s="4" t="s">
        <v>34</v>
      </c>
      <c r="U5" s="4">
        <v>624.24</v>
      </c>
      <c r="V5" s="4">
        <v>0</v>
      </c>
      <c r="W5" s="4">
        <v>0</v>
      </c>
      <c r="X5" s="4" t="s">
        <v>44</v>
      </c>
      <c r="Y5" s="4" t="s">
        <v>36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44648</v>
      </c>
      <c r="G6" s="6">
        <v>44651</v>
      </c>
      <c r="H6" s="4">
        <v>1</v>
      </c>
      <c r="I6" s="4">
        <v>3</v>
      </c>
      <c r="J6" s="4">
        <v>3</v>
      </c>
      <c r="K6" s="4" t="s">
        <v>30</v>
      </c>
      <c r="L6" s="4">
        <v>624.24</v>
      </c>
      <c r="M6" s="4">
        <v>624.24</v>
      </c>
      <c r="N6" s="4" t="s">
        <v>46</v>
      </c>
      <c r="O6" s="4" t="s">
        <v>32</v>
      </c>
      <c r="P6" s="4" t="s">
        <v>33</v>
      </c>
      <c r="Q6" s="4">
        <v>0</v>
      </c>
      <c r="R6" s="7">
        <v>44648</v>
      </c>
      <c r="S6" s="6">
        <v>44654</v>
      </c>
      <c r="T6" s="4" t="s">
        <v>34</v>
      </c>
      <c r="U6" s="4">
        <v>624.24</v>
      </c>
      <c r="V6" s="4">
        <v>0</v>
      </c>
      <c r="W6" s="4">
        <v>0</v>
      </c>
      <c r="X6" s="4" t="s">
        <v>47</v>
      </c>
      <c r="Y6" s="4" t="s">
        <v>36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44648</v>
      </c>
      <c r="G7" s="6">
        <v>44651</v>
      </c>
      <c r="H7" s="4">
        <v>1</v>
      </c>
      <c r="I7" s="4">
        <v>3</v>
      </c>
      <c r="J7" s="4">
        <v>3</v>
      </c>
      <c r="K7" s="4" t="s">
        <v>30</v>
      </c>
      <c r="L7" s="4">
        <v>624.24</v>
      </c>
      <c r="M7" s="4">
        <v>624.24</v>
      </c>
      <c r="N7" s="4" t="s">
        <v>49</v>
      </c>
      <c r="O7" s="4" t="s">
        <v>32</v>
      </c>
      <c r="P7" s="4" t="s">
        <v>33</v>
      </c>
      <c r="Q7" s="4">
        <v>0</v>
      </c>
      <c r="R7" s="7">
        <v>44648</v>
      </c>
      <c r="S7" s="6">
        <v>44654</v>
      </c>
      <c r="T7" s="4" t="s">
        <v>34</v>
      </c>
      <c r="U7" s="4">
        <v>624.24</v>
      </c>
      <c r="V7" s="4">
        <v>0</v>
      </c>
      <c r="W7" s="4">
        <v>0</v>
      </c>
      <c r="X7" s="4" t="s">
        <v>50</v>
      </c>
      <c r="Y7" s="4" t="s">
        <v>36</v>
      </c>
    </row>
    <row r="8" s="4" customFormat="1" spans="1:25">
      <c r="A8" s="4" t="s">
        <v>51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44648</v>
      </c>
      <c r="G8" s="6">
        <v>44651</v>
      </c>
      <c r="H8" s="4">
        <v>1</v>
      </c>
      <c r="I8" s="4">
        <v>3</v>
      </c>
      <c r="J8" s="4">
        <v>3</v>
      </c>
      <c r="K8" s="4" t="s">
        <v>30</v>
      </c>
      <c r="L8" s="4">
        <v>624.24</v>
      </c>
      <c r="M8" s="4">
        <v>624.24</v>
      </c>
      <c r="N8" s="4" t="s">
        <v>52</v>
      </c>
      <c r="O8" s="4" t="s">
        <v>32</v>
      </c>
      <c r="P8" s="4" t="s">
        <v>33</v>
      </c>
      <c r="Q8" s="4">
        <v>0</v>
      </c>
      <c r="R8" s="7">
        <v>44648</v>
      </c>
      <c r="S8" s="6">
        <v>44654</v>
      </c>
      <c r="T8" s="4" t="s">
        <v>34</v>
      </c>
      <c r="U8" s="4">
        <v>624.24</v>
      </c>
      <c r="V8" s="4">
        <v>0</v>
      </c>
      <c r="W8" s="4">
        <v>0</v>
      </c>
      <c r="X8" s="4" t="s">
        <v>53</v>
      </c>
      <c r="Y8" s="4" t="s">
        <v>36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44648</v>
      </c>
      <c r="G9" s="6">
        <v>44651</v>
      </c>
      <c r="H9" s="4">
        <v>1</v>
      </c>
      <c r="I9" s="4">
        <v>3</v>
      </c>
      <c r="J9" s="4">
        <v>3</v>
      </c>
      <c r="K9" s="4" t="s">
        <v>30</v>
      </c>
      <c r="L9" s="4">
        <v>624.24</v>
      </c>
      <c r="M9" s="4">
        <v>624.24</v>
      </c>
      <c r="N9" s="4" t="s">
        <v>55</v>
      </c>
      <c r="O9" s="4" t="s">
        <v>32</v>
      </c>
      <c r="P9" s="4" t="s">
        <v>33</v>
      </c>
      <c r="Q9" s="4">
        <v>0</v>
      </c>
      <c r="R9" s="7">
        <v>44648</v>
      </c>
      <c r="S9" s="6">
        <v>44654</v>
      </c>
      <c r="T9" s="4" t="s">
        <v>34</v>
      </c>
      <c r="U9" s="4">
        <v>624.24</v>
      </c>
      <c r="V9" s="4">
        <v>0</v>
      </c>
      <c r="W9" s="4">
        <v>0</v>
      </c>
      <c r="X9" s="4" t="s">
        <v>56</v>
      </c>
      <c r="Y9" s="4" t="s">
        <v>36</v>
      </c>
    </row>
    <row r="10" s="4" customFormat="1" spans="1:25">
      <c r="A10" s="4" t="s">
        <v>57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44648</v>
      </c>
      <c r="G10" s="6">
        <v>44651</v>
      </c>
      <c r="H10" s="4">
        <v>1</v>
      </c>
      <c r="I10" s="4">
        <v>3</v>
      </c>
      <c r="J10" s="4">
        <v>3</v>
      </c>
      <c r="K10" s="4" t="s">
        <v>30</v>
      </c>
      <c r="L10" s="4">
        <v>624.24</v>
      </c>
      <c r="M10" s="4">
        <v>624.24</v>
      </c>
      <c r="N10" s="4" t="s">
        <v>58</v>
      </c>
      <c r="O10" s="4" t="s">
        <v>32</v>
      </c>
      <c r="P10" s="4" t="s">
        <v>33</v>
      </c>
      <c r="Q10" s="4">
        <v>0</v>
      </c>
      <c r="R10" s="7">
        <v>44648</v>
      </c>
      <c r="S10" s="6">
        <v>44654</v>
      </c>
      <c r="T10" s="4" t="s">
        <v>34</v>
      </c>
      <c r="U10" s="4">
        <v>624.24</v>
      </c>
      <c r="V10" s="4">
        <v>0</v>
      </c>
      <c r="W10" s="4">
        <v>0</v>
      </c>
      <c r="X10" s="4" t="s">
        <v>59</v>
      </c>
      <c r="Y10" s="4" t="s">
        <v>36</v>
      </c>
    </row>
    <row r="11" s="4" customFormat="1" spans="1:25">
      <c r="A11" s="4" t="s">
        <v>51</v>
      </c>
      <c r="B11" s="4" t="s">
        <v>26</v>
      </c>
      <c r="C11" s="4" t="s">
        <v>60</v>
      </c>
      <c r="D11" s="4" t="s">
        <v>28</v>
      </c>
      <c r="E11" s="4" t="s">
        <v>29</v>
      </c>
      <c r="F11" s="6">
        <v>44648</v>
      </c>
      <c r="G11" s="6">
        <v>44651</v>
      </c>
      <c r="H11" s="4">
        <v>1</v>
      </c>
      <c r="I11" s="4">
        <v>3</v>
      </c>
      <c r="J11" s="4">
        <v>3</v>
      </c>
      <c r="K11" s="4" t="s">
        <v>30</v>
      </c>
      <c r="L11" s="4">
        <v>-624.24</v>
      </c>
      <c r="M11" s="4">
        <v>-624.24</v>
      </c>
      <c r="N11" s="4" t="s">
        <v>52</v>
      </c>
      <c r="O11" s="4" t="s">
        <v>32</v>
      </c>
      <c r="P11" s="4" t="s">
        <v>33</v>
      </c>
      <c r="Q11" s="4">
        <v>0</v>
      </c>
      <c r="R11" s="7">
        <v>44648</v>
      </c>
      <c r="S11" s="6">
        <v>44654</v>
      </c>
      <c r="T11" s="4" t="s">
        <v>34</v>
      </c>
      <c r="U11" s="4">
        <v>-624.24</v>
      </c>
      <c r="V11" s="4">
        <v>0</v>
      </c>
      <c r="W11" s="4">
        <v>0</v>
      </c>
      <c r="X11" s="4" t="s">
        <v>53</v>
      </c>
      <c r="Y11" s="4" t="s">
        <v>36</v>
      </c>
    </row>
    <row r="12" s="4" customFormat="1" spans="1:25">
      <c r="A12" s="4" t="s">
        <v>37</v>
      </c>
      <c r="B12" s="4" t="s">
        <v>26</v>
      </c>
      <c r="C12" s="4" t="s">
        <v>60</v>
      </c>
      <c r="D12" s="4" t="s">
        <v>28</v>
      </c>
      <c r="E12" s="4" t="s">
        <v>29</v>
      </c>
      <c r="F12" s="6">
        <v>44648</v>
      </c>
      <c r="G12" s="6">
        <v>44651</v>
      </c>
      <c r="H12" s="4">
        <v>1</v>
      </c>
      <c r="I12" s="4">
        <v>3</v>
      </c>
      <c r="J12" s="4">
        <v>3</v>
      </c>
      <c r="K12" s="4" t="s">
        <v>30</v>
      </c>
      <c r="L12" s="4">
        <v>-624.24</v>
      </c>
      <c r="M12" s="4">
        <v>-624.24</v>
      </c>
      <c r="N12" s="4" t="s">
        <v>38</v>
      </c>
      <c r="O12" s="4" t="s">
        <v>32</v>
      </c>
      <c r="P12" s="4" t="s">
        <v>33</v>
      </c>
      <c r="Q12" s="4">
        <v>0</v>
      </c>
      <c r="R12" s="7">
        <v>44648</v>
      </c>
      <c r="S12" s="6">
        <v>44654</v>
      </c>
      <c r="T12" s="4" t="s">
        <v>34</v>
      </c>
      <c r="U12" s="4">
        <v>-624.24</v>
      </c>
      <c r="V12" s="4">
        <v>0</v>
      </c>
      <c r="W12" s="4">
        <v>0</v>
      </c>
      <c r="X12" s="4" t="s">
        <v>39</v>
      </c>
      <c r="Y12" s="4" t="s">
        <v>36</v>
      </c>
    </row>
    <row r="13" s="4" customFormat="1" spans="1:25">
      <c r="A13" s="4" t="s">
        <v>25</v>
      </c>
      <c r="B13" s="4" t="s">
        <v>26</v>
      </c>
      <c r="C13" s="4" t="s">
        <v>60</v>
      </c>
      <c r="D13" s="4" t="s">
        <v>28</v>
      </c>
      <c r="E13" s="4" t="s">
        <v>29</v>
      </c>
      <c r="F13" s="6">
        <v>44648</v>
      </c>
      <c r="G13" s="6">
        <v>44651</v>
      </c>
      <c r="H13" s="4">
        <v>1</v>
      </c>
      <c r="I13" s="4">
        <v>3</v>
      </c>
      <c r="J13" s="4">
        <v>3</v>
      </c>
      <c r="K13" s="4" t="s">
        <v>30</v>
      </c>
      <c r="L13" s="4">
        <v>-624.24</v>
      </c>
      <c r="M13" s="4">
        <v>-624.24</v>
      </c>
      <c r="N13" s="4" t="s">
        <v>31</v>
      </c>
      <c r="O13" s="4" t="s">
        <v>32</v>
      </c>
      <c r="P13" s="4" t="s">
        <v>33</v>
      </c>
      <c r="Q13" s="4">
        <v>0</v>
      </c>
      <c r="R13" s="7">
        <v>44648</v>
      </c>
      <c r="S13" s="6">
        <v>44654</v>
      </c>
      <c r="T13" s="4" t="s">
        <v>34</v>
      </c>
      <c r="U13" s="4">
        <v>-624.24</v>
      </c>
      <c r="V13" s="4">
        <v>0</v>
      </c>
      <c r="W13" s="4">
        <v>0</v>
      </c>
      <c r="X13" s="4" t="s">
        <v>35</v>
      </c>
      <c r="Y13" s="4" t="s">
        <v>36</v>
      </c>
    </row>
    <row r="14" s="4" customFormat="1" spans="1:25">
      <c r="A14" s="4" t="s">
        <v>42</v>
      </c>
      <c r="B14" s="4" t="s">
        <v>26</v>
      </c>
      <c r="C14" s="4" t="s">
        <v>60</v>
      </c>
      <c r="D14" s="4" t="s">
        <v>28</v>
      </c>
      <c r="E14" s="4" t="s">
        <v>29</v>
      </c>
      <c r="F14" s="6">
        <v>44648</v>
      </c>
      <c r="G14" s="6">
        <v>44651</v>
      </c>
      <c r="H14" s="4">
        <v>1</v>
      </c>
      <c r="I14" s="4">
        <v>3</v>
      </c>
      <c r="J14" s="4">
        <v>3</v>
      </c>
      <c r="K14" s="4" t="s">
        <v>30</v>
      </c>
      <c r="L14" s="4">
        <v>-624.24</v>
      </c>
      <c r="M14" s="4">
        <v>-624.24</v>
      </c>
      <c r="N14" s="4" t="s">
        <v>43</v>
      </c>
      <c r="O14" s="4" t="s">
        <v>32</v>
      </c>
      <c r="P14" s="4" t="s">
        <v>33</v>
      </c>
      <c r="Q14" s="4">
        <v>0</v>
      </c>
      <c r="R14" s="7">
        <v>44648</v>
      </c>
      <c r="S14" s="6">
        <v>44654</v>
      </c>
      <c r="T14" s="4" t="s">
        <v>34</v>
      </c>
      <c r="U14" s="4">
        <v>-624.24</v>
      </c>
      <c r="V14" s="4">
        <v>0</v>
      </c>
      <c r="W14" s="4">
        <v>0</v>
      </c>
      <c r="X14" s="4" t="s">
        <v>44</v>
      </c>
      <c r="Y14" s="4" t="s">
        <v>36</v>
      </c>
    </row>
    <row r="15" s="4" customFormat="1" spans="1:25">
      <c r="A15" s="4" t="s">
        <v>48</v>
      </c>
      <c r="B15" s="4" t="s">
        <v>26</v>
      </c>
      <c r="C15" s="4" t="s">
        <v>60</v>
      </c>
      <c r="D15" s="4" t="s">
        <v>28</v>
      </c>
      <c r="E15" s="4" t="s">
        <v>29</v>
      </c>
      <c r="F15" s="6">
        <v>44648</v>
      </c>
      <c r="G15" s="6">
        <v>44651</v>
      </c>
      <c r="H15" s="4">
        <v>1</v>
      </c>
      <c r="I15" s="4">
        <v>3</v>
      </c>
      <c r="J15" s="4">
        <v>3</v>
      </c>
      <c r="K15" s="4" t="s">
        <v>30</v>
      </c>
      <c r="L15" s="4">
        <v>-624.24</v>
      </c>
      <c r="M15" s="4">
        <v>-624.24</v>
      </c>
      <c r="N15" s="4" t="s">
        <v>49</v>
      </c>
      <c r="O15" s="4" t="s">
        <v>32</v>
      </c>
      <c r="P15" s="4" t="s">
        <v>33</v>
      </c>
      <c r="Q15" s="4">
        <v>0</v>
      </c>
      <c r="R15" s="7">
        <v>44648</v>
      </c>
      <c r="S15" s="6">
        <v>44654</v>
      </c>
      <c r="T15" s="4" t="s">
        <v>34</v>
      </c>
      <c r="U15" s="4">
        <v>-624.24</v>
      </c>
      <c r="V15" s="4">
        <v>0</v>
      </c>
      <c r="W15" s="4">
        <v>0</v>
      </c>
      <c r="X15" s="4" t="s">
        <v>50</v>
      </c>
      <c r="Y15" s="4" t="s">
        <v>36</v>
      </c>
    </row>
    <row r="16" s="4" customFormat="1" spans="1:25">
      <c r="A16" s="4" t="s">
        <v>45</v>
      </c>
      <c r="B16" s="4" t="s">
        <v>26</v>
      </c>
      <c r="C16" s="4" t="s">
        <v>60</v>
      </c>
      <c r="D16" s="4" t="s">
        <v>28</v>
      </c>
      <c r="E16" s="4" t="s">
        <v>29</v>
      </c>
      <c r="F16" s="6">
        <v>44648</v>
      </c>
      <c r="G16" s="6">
        <v>44651</v>
      </c>
      <c r="H16" s="4">
        <v>1</v>
      </c>
      <c r="I16" s="4">
        <v>3</v>
      </c>
      <c r="J16" s="4">
        <v>3</v>
      </c>
      <c r="K16" s="4" t="s">
        <v>30</v>
      </c>
      <c r="L16" s="4">
        <v>-624.24</v>
      </c>
      <c r="M16" s="4">
        <v>-624.24</v>
      </c>
      <c r="N16" s="4" t="s">
        <v>46</v>
      </c>
      <c r="O16" s="4" t="s">
        <v>32</v>
      </c>
      <c r="P16" s="4" t="s">
        <v>33</v>
      </c>
      <c r="Q16" s="4">
        <v>0</v>
      </c>
      <c r="R16" s="7">
        <v>44648</v>
      </c>
      <c r="S16" s="6">
        <v>44654</v>
      </c>
      <c r="T16" s="4" t="s">
        <v>34</v>
      </c>
      <c r="U16" s="4">
        <v>-624.24</v>
      </c>
      <c r="V16" s="4">
        <v>0</v>
      </c>
      <c r="W16" s="4">
        <v>0</v>
      </c>
      <c r="X16" s="4" t="s">
        <v>47</v>
      </c>
      <c r="Y16" s="4" t="s">
        <v>36</v>
      </c>
    </row>
    <row r="17" s="4" customFormat="1" spans="1:25">
      <c r="A17" s="4" t="s">
        <v>57</v>
      </c>
      <c r="B17" s="4" t="s">
        <v>26</v>
      </c>
      <c r="C17" s="4" t="s">
        <v>60</v>
      </c>
      <c r="D17" s="4" t="s">
        <v>28</v>
      </c>
      <c r="E17" s="4" t="s">
        <v>29</v>
      </c>
      <c r="F17" s="6">
        <v>44648</v>
      </c>
      <c r="G17" s="6">
        <v>44651</v>
      </c>
      <c r="H17" s="4">
        <v>1</v>
      </c>
      <c r="I17" s="4">
        <v>3</v>
      </c>
      <c r="J17" s="4">
        <v>3</v>
      </c>
      <c r="K17" s="4" t="s">
        <v>30</v>
      </c>
      <c r="L17" s="4">
        <v>-624.24</v>
      </c>
      <c r="M17" s="4">
        <v>-624.24</v>
      </c>
      <c r="N17" s="4" t="s">
        <v>58</v>
      </c>
      <c r="O17" s="4" t="s">
        <v>32</v>
      </c>
      <c r="P17" s="4" t="s">
        <v>33</v>
      </c>
      <c r="Q17" s="4">
        <v>0</v>
      </c>
      <c r="R17" s="7">
        <v>44648</v>
      </c>
      <c r="S17" s="6">
        <v>44654</v>
      </c>
      <c r="T17" s="4" t="s">
        <v>34</v>
      </c>
      <c r="U17" s="4">
        <v>-624.24</v>
      </c>
      <c r="V17" s="4">
        <v>0</v>
      </c>
      <c r="W17" s="4">
        <v>0</v>
      </c>
      <c r="X17" s="4" t="s">
        <v>59</v>
      </c>
      <c r="Y17" s="4" t="s">
        <v>36</v>
      </c>
    </row>
    <row r="18" s="4" customFormat="1" spans="1:25">
      <c r="A18" s="4" t="s">
        <v>40</v>
      </c>
      <c r="B18" s="4" t="s">
        <v>26</v>
      </c>
      <c r="C18" s="4" t="s">
        <v>60</v>
      </c>
      <c r="D18" s="4" t="s">
        <v>28</v>
      </c>
      <c r="E18" s="4" t="s">
        <v>29</v>
      </c>
      <c r="F18" s="6">
        <v>44648</v>
      </c>
      <c r="G18" s="6">
        <v>44651</v>
      </c>
      <c r="H18" s="4">
        <v>1</v>
      </c>
      <c r="I18" s="4">
        <v>3</v>
      </c>
      <c r="J18" s="4">
        <v>3</v>
      </c>
      <c r="K18" s="4" t="s">
        <v>30</v>
      </c>
      <c r="L18" s="4">
        <v>-624.24</v>
      </c>
      <c r="M18" s="4">
        <v>-624.24</v>
      </c>
      <c r="N18" s="4" t="s">
        <v>41</v>
      </c>
      <c r="O18" s="4" t="s">
        <v>32</v>
      </c>
      <c r="P18" s="4" t="s">
        <v>33</v>
      </c>
      <c r="Q18" s="4">
        <v>0</v>
      </c>
      <c r="R18" s="7">
        <v>44648</v>
      </c>
      <c r="S18" s="6">
        <v>44654</v>
      </c>
      <c r="T18" s="4" t="s">
        <v>34</v>
      </c>
      <c r="U18" s="4">
        <v>-624.24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61</v>
      </c>
      <c r="B19" s="4" t="s">
        <v>26</v>
      </c>
      <c r="C19" s="4" t="s">
        <v>27</v>
      </c>
      <c r="D19" s="4" t="s">
        <v>62</v>
      </c>
      <c r="E19" s="4" t="s">
        <v>63</v>
      </c>
      <c r="F19" s="6">
        <v>44650</v>
      </c>
      <c r="G19" s="6">
        <v>44651</v>
      </c>
      <c r="H19" s="4">
        <v>1</v>
      </c>
      <c r="I19" s="4">
        <v>1</v>
      </c>
      <c r="J19" s="4">
        <v>1</v>
      </c>
      <c r="K19" s="4" t="s">
        <v>30</v>
      </c>
      <c r="L19" s="4">
        <v>326.83</v>
      </c>
      <c r="M19" s="4">
        <v>326.83</v>
      </c>
      <c r="N19" s="4" t="s">
        <v>64</v>
      </c>
      <c r="O19" s="4" t="s">
        <v>32</v>
      </c>
      <c r="P19" s="4" t="s">
        <v>33</v>
      </c>
      <c r="Q19" s="4">
        <v>0</v>
      </c>
      <c r="R19" s="7">
        <v>44649</v>
      </c>
      <c r="S19" s="6">
        <v>44654</v>
      </c>
      <c r="T19" s="4" t="s">
        <v>34</v>
      </c>
      <c r="U19" s="4">
        <v>326.83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65</v>
      </c>
      <c r="B20" s="4" t="s">
        <v>26</v>
      </c>
      <c r="C20" s="4" t="s">
        <v>27</v>
      </c>
      <c r="D20" s="4" t="s">
        <v>62</v>
      </c>
      <c r="E20" s="4" t="s">
        <v>63</v>
      </c>
      <c r="F20" s="6">
        <v>44650</v>
      </c>
      <c r="G20" s="6">
        <v>44651</v>
      </c>
      <c r="H20" s="4">
        <v>1</v>
      </c>
      <c r="I20" s="4">
        <v>1</v>
      </c>
      <c r="J20" s="4">
        <v>1</v>
      </c>
      <c r="K20" s="4" t="s">
        <v>30</v>
      </c>
      <c r="L20" s="4">
        <v>326.83</v>
      </c>
      <c r="M20" s="4">
        <v>326.83</v>
      </c>
      <c r="N20" s="4" t="s">
        <v>66</v>
      </c>
      <c r="O20" s="4" t="s">
        <v>32</v>
      </c>
      <c r="P20" s="4" t="s">
        <v>33</v>
      </c>
      <c r="Q20" s="4">
        <v>0</v>
      </c>
      <c r="R20" s="7">
        <v>44649</v>
      </c>
      <c r="S20" s="6">
        <v>44654</v>
      </c>
      <c r="T20" s="4" t="s">
        <v>34</v>
      </c>
      <c r="U20" s="4">
        <v>326.83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67</v>
      </c>
      <c r="B21" s="4" t="s">
        <v>26</v>
      </c>
      <c r="C21" s="4" t="s">
        <v>27</v>
      </c>
      <c r="D21" s="4" t="s">
        <v>68</v>
      </c>
      <c r="E21" s="4" t="s">
        <v>69</v>
      </c>
      <c r="F21" s="6">
        <v>44650</v>
      </c>
      <c r="G21" s="6">
        <v>44651</v>
      </c>
      <c r="H21" s="4">
        <v>1</v>
      </c>
      <c r="I21" s="4">
        <v>1</v>
      </c>
      <c r="J21" s="4">
        <v>1</v>
      </c>
      <c r="K21" s="4" t="s">
        <v>30</v>
      </c>
      <c r="L21" s="4">
        <v>174.42</v>
      </c>
      <c r="M21" s="4">
        <v>174.42</v>
      </c>
      <c r="N21" s="4" t="s">
        <v>70</v>
      </c>
      <c r="O21" s="4" t="s">
        <v>32</v>
      </c>
      <c r="P21" s="4" t="s">
        <v>33</v>
      </c>
      <c r="Q21" s="4">
        <v>0</v>
      </c>
      <c r="R21" s="7">
        <v>44650</v>
      </c>
      <c r="S21" s="6">
        <v>44654</v>
      </c>
      <c r="T21" s="4" t="s">
        <v>34</v>
      </c>
      <c r="U21" s="4">
        <v>174.42</v>
      </c>
      <c r="V21" s="4">
        <v>0</v>
      </c>
      <c r="W21" s="4">
        <v>0</v>
      </c>
      <c r="X21" s="4" t="s">
        <v>71</v>
      </c>
      <c r="Y21" s="4" t="s">
        <v>36</v>
      </c>
    </row>
    <row r="22" s="4" customFormat="1" spans="1:25">
      <c r="A22" s="4" t="s">
        <v>54</v>
      </c>
      <c r="B22" s="4" t="s">
        <v>26</v>
      </c>
      <c r="C22" s="4" t="s">
        <v>72</v>
      </c>
      <c r="D22" s="4" t="s">
        <v>28</v>
      </c>
      <c r="E22" s="4" t="s">
        <v>29</v>
      </c>
      <c r="F22" s="6">
        <v>44648</v>
      </c>
      <c r="G22" s="6">
        <v>44651</v>
      </c>
      <c r="H22" s="4">
        <v>1</v>
      </c>
      <c r="I22" s="4">
        <v>3</v>
      </c>
      <c r="J22" s="4">
        <v>3</v>
      </c>
      <c r="K22" s="4" t="s">
        <v>30</v>
      </c>
      <c r="L22" s="4">
        <v>-624.24</v>
      </c>
      <c r="M22" s="4">
        <v>-624.24</v>
      </c>
      <c r="N22" s="4" t="s">
        <v>55</v>
      </c>
      <c r="O22" s="4" t="s">
        <v>32</v>
      </c>
      <c r="P22" s="4" t="s">
        <v>33</v>
      </c>
      <c r="Q22" s="4">
        <v>0</v>
      </c>
      <c r="R22" s="7">
        <v>44648</v>
      </c>
      <c r="S22" s="6">
        <v>44654</v>
      </c>
      <c r="T22" s="4" t="s">
        <v>34</v>
      </c>
      <c r="U22" s="4">
        <v>-624.24</v>
      </c>
      <c r="V22" s="4">
        <v>0</v>
      </c>
      <c r="W22" s="4">
        <v>0</v>
      </c>
      <c r="X22" s="4" t="s">
        <v>56</v>
      </c>
      <c r="Y22" s="4" t="s">
        <v>36</v>
      </c>
    </row>
    <row r="23" s="4" customFormat="1" spans="1:25">
      <c r="A23" s="4" t="s">
        <v>73</v>
      </c>
      <c r="B23" s="4" t="s">
        <v>26</v>
      </c>
      <c r="C23" s="4" t="s">
        <v>27</v>
      </c>
      <c r="D23" s="4" t="s">
        <v>74</v>
      </c>
      <c r="E23" s="4" t="s">
        <v>75</v>
      </c>
      <c r="F23" s="6">
        <v>44649</v>
      </c>
      <c r="G23" s="6">
        <v>44652</v>
      </c>
      <c r="H23" s="4">
        <v>1</v>
      </c>
      <c r="I23" s="4">
        <v>3</v>
      </c>
      <c r="J23" s="4">
        <v>3</v>
      </c>
      <c r="K23" s="4" t="s">
        <v>30</v>
      </c>
      <c r="L23" s="4">
        <v>474.3</v>
      </c>
      <c r="M23" s="4">
        <v>474.3</v>
      </c>
      <c r="N23" s="4" t="s">
        <v>76</v>
      </c>
      <c r="O23" s="4" t="s">
        <v>77</v>
      </c>
      <c r="P23" s="4" t="s">
        <v>33</v>
      </c>
      <c r="Q23" s="4">
        <v>0</v>
      </c>
      <c r="R23" s="7">
        <v>44649</v>
      </c>
      <c r="S23" s="6">
        <v>44655</v>
      </c>
      <c r="T23" s="4" t="s">
        <v>34</v>
      </c>
      <c r="U23" s="4">
        <v>474.3</v>
      </c>
      <c r="V23" s="4">
        <v>0</v>
      </c>
      <c r="W23" s="4">
        <v>0</v>
      </c>
      <c r="X23" s="4" t="s">
        <v>78</v>
      </c>
      <c r="Y23" s="4" t="s">
        <v>36</v>
      </c>
    </row>
    <row r="24" s="4" customFormat="1" spans="1:25">
      <c r="A24" s="4" t="s">
        <v>79</v>
      </c>
      <c r="B24" s="4" t="s">
        <v>26</v>
      </c>
      <c r="C24" s="4" t="s">
        <v>27</v>
      </c>
      <c r="D24" s="4" t="s">
        <v>80</v>
      </c>
      <c r="E24" s="4" t="s">
        <v>81</v>
      </c>
      <c r="F24" s="6">
        <v>44650</v>
      </c>
      <c r="G24" s="6">
        <v>44652</v>
      </c>
      <c r="H24" s="4">
        <v>1</v>
      </c>
      <c r="I24" s="4">
        <v>2</v>
      </c>
      <c r="J24" s="4">
        <v>2</v>
      </c>
      <c r="K24" s="4" t="s">
        <v>30</v>
      </c>
      <c r="L24" s="4">
        <v>348.84</v>
      </c>
      <c r="M24" s="4">
        <v>348.84</v>
      </c>
      <c r="N24" s="4" t="s">
        <v>82</v>
      </c>
      <c r="O24" s="4" t="s">
        <v>77</v>
      </c>
      <c r="P24" s="4" t="s">
        <v>33</v>
      </c>
      <c r="Q24" s="4">
        <v>0</v>
      </c>
      <c r="R24" s="7">
        <v>44650</v>
      </c>
      <c r="S24" s="6">
        <v>44655</v>
      </c>
      <c r="T24" s="4" t="s">
        <v>34</v>
      </c>
      <c r="U24" s="4">
        <v>348.84</v>
      </c>
      <c r="V24" s="4">
        <v>0</v>
      </c>
      <c r="W24" s="4">
        <v>0</v>
      </c>
      <c r="X24" s="4" t="s">
        <v>83</v>
      </c>
      <c r="Y24" s="4" t="s">
        <v>36</v>
      </c>
    </row>
    <row r="25" s="4" customFormat="1" spans="1:25">
      <c r="A25" s="4" t="s">
        <v>84</v>
      </c>
      <c r="B25" s="4" t="s">
        <v>26</v>
      </c>
      <c r="C25" s="4" t="s">
        <v>27</v>
      </c>
      <c r="D25" s="4" t="s">
        <v>68</v>
      </c>
      <c r="E25" s="4" t="s">
        <v>69</v>
      </c>
      <c r="F25" s="6">
        <v>44651</v>
      </c>
      <c r="G25" s="6">
        <v>44652</v>
      </c>
      <c r="H25" s="4">
        <v>1</v>
      </c>
      <c r="I25" s="4">
        <v>1</v>
      </c>
      <c r="J25" s="4">
        <v>1</v>
      </c>
      <c r="K25" s="4" t="s">
        <v>30</v>
      </c>
      <c r="L25" s="4">
        <v>174.42</v>
      </c>
      <c r="M25" s="4">
        <v>174.42</v>
      </c>
      <c r="N25" s="4" t="s">
        <v>70</v>
      </c>
      <c r="O25" s="4" t="s">
        <v>77</v>
      </c>
      <c r="P25" s="4" t="s">
        <v>33</v>
      </c>
      <c r="Q25" s="4">
        <v>0</v>
      </c>
      <c r="R25" s="7">
        <v>44651</v>
      </c>
      <c r="S25" s="6">
        <v>44655</v>
      </c>
      <c r="T25" s="4" t="s">
        <v>34</v>
      </c>
      <c r="U25" s="4">
        <v>174.42</v>
      </c>
      <c r="V25" s="4">
        <v>0</v>
      </c>
      <c r="W25" s="4">
        <v>0</v>
      </c>
      <c r="X25" s="4" t="s">
        <v>85</v>
      </c>
      <c r="Y25" s="4" t="s">
        <v>36</v>
      </c>
    </row>
    <row r="26" s="4" customFormat="1" spans="1:25">
      <c r="A26" s="4" t="s">
        <v>86</v>
      </c>
      <c r="B26" s="4" t="s">
        <v>26</v>
      </c>
      <c r="C26" s="4" t="s">
        <v>27</v>
      </c>
      <c r="D26" s="4" t="s">
        <v>87</v>
      </c>
      <c r="E26" s="4" t="s">
        <v>88</v>
      </c>
      <c r="F26" s="6">
        <v>44650</v>
      </c>
      <c r="G26" s="6">
        <v>44653</v>
      </c>
      <c r="H26" s="4">
        <v>1</v>
      </c>
      <c r="I26" s="4">
        <v>3</v>
      </c>
      <c r="J26" s="4">
        <v>3</v>
      </c>
      <c r="K26" s="4" t="s">
        <v>30</v>
      </c>
      <c r="L26" s="4">
        <v>599.76</v>
      </c>
      <c r="M26" s="4">
        <v>599.76</v>
      </c>
      <c r="N26" s="4" t="s">
        <v>89</v>
      </c>
      <c r="O26" s="4" t="s">
        <v>90</v>
      </c>
      <c r="P26" s="4" t="s">
        <v>33</v>
      </c>
      <c r="Q26" s="4">
        <v>0</v>
      </c>
      <c r="R26" s="7">
        <v>44649</v>
      </c>
      <c r="S26" s="6">
        <v>44656</v>
      </c>
      <c r="T26" s="4" t="s">
        <v>34</v>
      </c>
      <c r="U26" s="4">
        <v>599.76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91</v>
      </c>
      <c r="B27" s="4" t="s">
        <v>26</v>
      </c>
      <c r="C27" s="4" t="s">
        <v>27</v>
      </c>
      <c r="D27" s="4" t="s">
        <v>92</v>
      </c>
      <c r="E27" s="4" t="s">
        <v>93</v>
      </c>
      <c r="F27" s="6">
        <v>44650</v>
      </c>
      <c r="G27" s="6">
        <v>44653</v>
      </c>
      <c r="H27" s="4">
        <v>1</v>
      </c>
      <c r="I27" s="4">
        <v>3</v>
      </c>
      <c r="J27" s="4">
        <v>3</v>
      </c>
      <c r="K27" s="4" t="s">
        <v>30</v>
      </c>
      <c r="L27" s="4">
        <v>883.71</v>
      </c>
      <c r="M27" s="4">
        <v>883.71</v>
      </c>
      <c r="N27" s="4" t="s">
        <v>94</v>
      </c>
      <c r="O27" s="4" t="s">
        <v>90</v>
      </c>
      <c r="P27" s="4" t="s">
        <v>33</v>
      </c>
      <c r="Q27" s="4">
        <v>0</v>
      </c>
      <c r="R27" s="7">
        <v>44650</v>
      </c>
      <c r="S27" s="6">
        <v>44656</v>
      </c>
      <c r="T27" s="4" t="s">
        <v>34</v>
      </c>
      <c r="U27" s="4">
        <v>883.71</v>
      </c>
      <c r="V27" s="4">
        <v>0</v>
      </c>
      <c r="W27" s="4">
        <v>0</v>
      </c>
      <c r="X27" s="4" t="s">
        <v>95</v>
      </c>
      <c r="Y27" s="4" t="s">
        <v>36</v>
      </c>
    </row>
    <row r="28" s="4" customFormat="1" spans="1:25">
      <c r="A28" s="4" t="s">
        <v>96</v>
      </c>
      <c r="B28" s="4" t="s">
        <v>26</v>
      </c>
      <c r="C28" s="4" t="s">
        <v>27</v>
      </c>
      <c r="D28" s="4" t="s">
        <v>68</v>
      </c>
      <c r="E28" s="4" t="s">
        <v>69</v>
      </c>
      <c r="F28" s="6">
        <v>44652</v>
      </c>
      <c r="G28" s="6">
        <v>44653</v>
      </c>
      <c r="H28" s="4">
        <v>1</v>
      </c>
      <c r="I28" s="4">
        <v>1</v>
      </c>
      <c r="J28" s="4">
        <v>1</v>
      </c>
      <c r="K28" s="4" t="s">
        <v>30</v>
      </c>
      <c r="L28" s="4">
        <v>174.42</v>
      </c>
      <c r="M28" s="4">
        <v>174.42</v>
      </c>
      <c r="N28" s="4" t="s">
        <v>70</v>
      </c>
      <c r="O28" s="4" t="s">
        <v>90</v>
      </c>
      <c r="P28" s="4" t="s">
        <v>33</v>
      </c>
      <c r="Q28" s="4">
        <v>0</v>
      </c>
      <c r="R28" s="7">
        <v>44652</v>
      </c>
      <c r="S28" s="6">
        <v>44656</v>
      </c>
      <c r="T28" s="4" t="s">
        <v>34</v>
      </c>
      <c r="U28" s="4">
        <v>174.42</v>
      </c>
      <c r="V28" s="4">
        <v>0</v>
      </c>
      <c r="W28" s="4">
        <v>0</v>
      </c>
      <c r="X28" s="4" t="s">
        <v>97</v>
      </c>
      <c r="Y28" s="4" t="s">
        <v>36</v>
      </c>
    </row>
    <row r="29" s="4" customFormat="1" spans="1:25">
      <c r="A29" s="4" t="s">
        <v>98</v>
      </c>
      <c r="B29" s="4" t="s">
        <v>26</v>
      </c>
      <c r="C29" s="4" t="s">
        <v>27</v>
      </c>
      <c r="D29" s="4" t="s">
        <v>99</v>
      </c>
      <c r="E29" s="4" t="s">
        <v>100</v>
      </c>
      <c r="F29" s="6">
        <v>44653</v>
      </c>
      <c r="G29" s="6">
        <v>44654</v>
      </c>
      <c r="H29" s="4">
        <v>2</v>
      </c>
      <c r="I29" s="4">
        <v>1</v>
      </c>
      <c r="J29" s="4">
        <v>2</v>
      </c>
      <c r="K29" s="4" t="s">
        <v>30</v>
      </c>
      <c r="L29" s="4">
        <v>263.9</v>
      </c>
      <c r="M29" s="4">
        <v>263.9</v>
      </c>
      <c r="N29" s="4" t="s">
        <v>101</v>
      </c>
      <c r="O29" s="4" t="s">
        <v>102</v>
      </c>
      <c r="P29" s="4" t="s">
        <v>33</v>
      </c>
      <c r="Q29" s="4">
        <v>0</v>
      </c>
      <c r="R29" s="7">
        <v>44653</v>
      </c>
      <c r="S29" s="6">
        <v>44657</v>
      </c>
      <c r="T29" s="4" t="s">
        <v>34</v>
      </c>
      <c r="U29" s="4">
        <v>263.9</v>
      </c>
      <c r="V29" s="4">
        <v>0</v>
      </c>
      <c r="W29" s="4">
        <v>0</v>
      </c>
      <c r="X29" s="4" t="s">
        <v>103</v>
      </c>
      <c r="Y29" s="4" t="s">
        <v>36</v>
      </c>
    </row>
    <row r="30" s="4" customFormat="1" spans="1:25">
      <c r="A30" s="4" t="s">
        <v>104</v>
      </c>
      <c r="B30" s="4" t="s">
        <v>26</v>
      </c>
      <c r="C30" s="4" t="s">
        <v>27</v>
      </c>
      <c r="D30" s="4" t="s">
        <v>105</v>
      </c>
      <c r="E30" s="4" t="s">
        <v>106</v>
      </c>
      <c r="F30" s="6">
        <v>44653</v>
      </c>
      <c r="G30" s="6">
        <v>44654</v>
      </c>
      <c r="H30" s="4">
        <v>1</v>
      </c>
      <c r="I30" s="4">
        <v>1</v>
      </c>
      <c r="J30" s="4">
        <v>1</v>
      </c>
      <c r="K30" s="4" t="s">
        <v>30</v>
      </c>
      <c r="L30" s="4">
        <v>170.52</v>
      </c>
      <c r="M30" s="4">
        <v>170.52</v>
      </c>
      <c r="N30" s="4" t="s">
        <v>107</v>
      </c>
      <c r="O30" s="4" t="s">
        <v>102</v>
      </c>
      <c r="P30" s="4" t="s">
        <v>33</v>
      </c>
      <c r="Q30" s="4">
        <v>0</v>
      </c>
      <c r="R30" s="7">
        <v>44653</v>
      </c>
      <c r="S30" s="6">
        <v>44657</v>
      </c>
      <c r="T30" s="4" t="s">
        <v>34</v>
      </c>
      <c r="U30" s="4">
        <v>170.52</v>
      </c>
      <c r="V30" s="4">
        <v>0</v>
      </c>
      <c r="W30" s="4">
        <v>0</v>
      </c>
      <c r="X30" s="4" t="s">
        <v>36</v>
      </c>
      <c r="Y30" s="4" t="s">
        <v>36</v>
      </c>
    </row>
    <row r="31" s="4" customFormat="1" spans="1:25">
      <c r="A31" s="4" t="s">
        <v>108</v>
      </c>
      <c r="B31" s="4" t="s">
        <v>26</v>
      </c>
      <c r="C31" s="4" t="s">
        <v>27</v>
      </c>
      <c r="D31" s="4" t="s">
        <v>109</v>
      </c>
      <c r="E31" s="4" t="s">
        <v>100</v>
      </c>
      <c r="F31" s="6">
        <v>44653</v>
      </c>
      <c r="G31" s="6">
        <v>44654</v>
      </c>
      <c r="H31" s="4">
        <v>1</v>
      </c>
      <c r="I31" s="4">
        <v>1</v>
      </c>
      <c r="J31" s="4">
        <v>1</v>
      </c>
      <c r="K31" s="4" t="s">
        <v>30</v>
      </c>
      <c r="L31" s="4">
        <v>166.46</v>
      </c>
      <c r="M31" s="4">
        <v>166.46</v>
      </c>
      <c r="N31" s="4" t="s">
        <v>110</v>
      </c>
      <c r="O31" s="4" t="s">
        <v>102</v>
      </c>
      <c r="P31" s="4" t="s">
        <v>33</v>
      </c>
      <c r="Q31" s="4">
        <v>0</v>
      </c>
      <c r="R31" s="7">
        <v>44653</v>
      </c>
      <c r="S31" s="6">
        <v>44657</v>
      </c>
      <c r="T31" s="4" t="s">
        <v>34</v>
      </c>
      <c r="U31" s="4">
        <v>166.46</v>
      </c>
      <c r="V31" s="4">
        <v>0</v>
      </c>
      <c r="W31" s="4">
        <v>0</v>
      </c>
      <c r="X31" s="4" t="s">
        <v>36</v>
      </c>
      <c r="Y3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workbookViewId="0">
      <selection activeCell="A30" sqref="A30:A32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111</v>
      </c>
    </row>
    <row r="2" s="4" customFormat="1" hidden="1" spans="1:9">
      <c r="A2" s="5">
        <v>17726821462</v>
      </c>
      <c r="B2" s="6">
        <v>44648</v>
      </c>
      <c r="C2" s="6">
        <v>44651</v>
      </c>
      <c r="D2" s="4">
        <v>0</v>
      </c>
      <c r="E2" s="4" t="str">
        <f>VLOOKUP(A2,HOP!A:L,12,0)</f>
        <v>0.00</v>
      </c>
      <c r="F2" s="4" t="str">
        <f>VLOOKUP(A2,HOP!A:C,3,0)</f>
        <v>2486399</v>
      </c>
      <c r="G2" s="4">
        <f>D2-E2</f>
        <v>0</v>
      </c>
      <c r="H2" s="4" t="str">
        <f>$H$1&amp;F2</f>
        <v>，2486399</v>
      </c>
      <c r="I2" s="4" t="str">
        <f>VLOOKUP(A2,HOP!A:U,21,0)</f>
        <v>直连</v>
      </c>
    </row>
    <row r="3" s="4" customFormat="1" hidden="1" spans="1:9">
      <c r="A3" s="5">
        <v>17726823632</v>
      </c>
      <c r="B3" s="6">
        <v>44648</v>
      </c>
      <c r="C3" s="6">
        <v>44651</v>
      </c>
      <c r="D3" s="4">
        <v>0</v>
      </c>
      <c r="E3" s="4" t="str">
        <f>VLOOKUP(A3,HOP!A:L,12,0)</f>
        <v>0.00</v>
      </c>
      <c r="F3" s="4" t="str">
        <f>VLOOKUP(A3,HOP!A:C,3,0)</f>
        <v>2486401</v>
      </c>
      <c r="G3" s="4">
        <f t="shared" ref="G3:G22" si="0">D3-E3</f>
        <v>0</v>
      </c>
      <c r="H3" s="4" t="str">
        <f t="shared" ref="H3:H22" si="1">$H$1&amp;F3</f>
        <v>，2486401</v>
      </c>
      <c r="I3" s="4" t="str">
        <f>VLOOKUP(A3,HOP!A:U,21,0)</f>
        <v>直连</v>
      </c>
    </row>
    <row r="4" s="4" customFormat="1" hidden="1" spans="1:9">
      <c r="A4" s="5">
        <v>17726828726</v>
      </c>
      <c r="B4" s="6">
        <v>44648</v>
      </c>
      <c r="C4" s="6">
        <v>44651</v>
      </c>
      <c r="D4" s="4">
        <v>0</v>
      </c>
      <c r="E4" s="4" t="str">
        <f>VLOOKUP(A4,HOP!A:L,12,0)</f>
        <v>0.00</v>
      </c>
      <c r="F4" s="4" t="str">
        <f>VLOOKUP(A4,HOP!A:C,3,0)</f>
        <v>2486405</v>
      </c>
      <c r="G4" s="4">
        <f t="shared" si="0"/>
        <v>0</v>
      </c>
      <c r="H4" s="4" t="str">
        <f t="shared" si="1"/>
        <v>，2486405</v>
      </c>
      <c r="I4" s="4" t="str">
        <f>VLOOKUP(A4,HOP!A:U,21,0)</f>
        <v>直连</v>
      </c>
    </row>
    <row r="5" s="4" customFormat="1" hidden="1" spans="1:9">
      <c r="A5" s="5">
        <v>17726831587</v>
      </c>
      <c r="B5" s="6">
        <v>44648</v>
      </c>
      <c r="C5" s="6">
        <v>44651</v>
      </c>
      <c r="D5" s="4">
        <v>0</v>
      </c>
      <c r="E5" s="4" t="str">
        <f>VLOOKUP(A5,HOP!A:L,12,0)</f>
        <v>0.00</v>
      </c>
      <c r="F5" s="4" t="str">
        <f>VLOOKUP(A5,HOP!A:C,3,0)</f>
        <v>2486408</v>
      </c>
      <c r="G5" s="4">
        <f t="shared" si="0"/>
        <v>0</v>
      </c>
      <c r="H5" s="4" t="str">
        <f t="shared" si="1"/>
        <v>，2486408</v>
      </c>
      <c r="I5" s="4" t="str">
        <f>VLOOKUP(A5,HOP!A:U,21,0)</f>
        <v>直连</v>
      </c>
    </row>
    <row r="6" s="4" customFormat="1" hidden="1" spans="1:9">
      <c r="A6" s="5">
        <v>17726839551</v>
      </c>
      <c r="B6" s="6">
        <v>44648</v>
      </c>
      <c r="C6" s="6">
        <v>44651</v>
      </c>
      <c r="D6" s="4">
        <v>0</v>
      </c>
      <c r="E6" s="4" t="str">
        <f>VLOOKUP(A6,HOP!A:L,12,0)</f>
        <v>0.00</v>
      </c>
      <c r="F6" s="4" t="str">
        <f>VLOOKUP(A6,HOP!A:C,3,0)</f>
        <v>2486414</v>
      </c>
      <c r="G6" s="4">
        <f t="shared" si="0"/>
        <v>0</v>
      </c>
      <c r="H6" s="4" t="str">
        <f t="shared" si="1"/>
        <v>，2486414</v>
      </c>
      <c r="I6" s="4" t="str">
        <f>VLOOKUP(A6,HOP!A:U,21,0)</f>
        <v>直连</v>
      </c>
    </row>
    <row r="7" s="4" customFormat="1" hidden="1" spans="1:9">
      <c r="A7" s="5">
        <v>17726844281</v>
      </c>
      <c r="B7" s="6">
        <v>44648</v>
      </c>
      <c r="C7" s="6">
        <v>44651</v>
      </c>
      <c r="D7" s="4">
        <v>0</v>
      </c>
      <c r="E7" s="4" t="str">
        <f>VLOOKUP(A7,HOP!A:L,12,0)</f>
        <v>0.00</v>
      </c>
      <c r="F7" s="4" t="str">
        <f>VLOOKUP(A7,HOP!A:C,3,0)</f>
        <v>2486421</v>
      </c>
      <c r="G7" s="4">
        <f t="shared" si="0"/>
        <v>0</v>
      </c>
      <c r="H7" s="4" t="str">
        <f t="shared" si="1"/>
        <v>，2486421</v>
      </c>
      <c r="I7" s="4" t="str">
        <f>VLOOKUP(A7,HOP!A:U,21,0)</f>
        <v>直连</v>
      </c>
    </row>
    <row r="8" s="4" customFormat="1" hidden="1" spans="1:9">
      <c r="A8" s="5">
        <v>17726850209</v>
      </c>
      <c r="B8" s="6">
        <v>44648</v>
      </c>
      <c r="C8" s="6">
        <v>44651</v>
      </c>
      <c r="D8" s="4">
        <v>0</v>
      </c>
      <c r="E8" s="4" t="str">
        <f>VLOOKUP(A8,HOP!A:L,12,0)</f>
        <v>0.00</v>
      </c>
      <c r="F8" s="4" t="str">
        <f>VLOOKUP(A8,HOP!A:C,3,0)</f>
        <v>2486423</v>
      </c>
      <c r="G8" s="4">
        <f t="shared" si="0"/>
        <v>0</v>
      </c>
      <c r="H8" s="4" t="str">
        <f t="shared" si="1"/>
        <v>，2486423</v>
      </c>
      <c r="I8" s="4" t="str">
        <f>VLOOKUP(A8,HOP!A:U,21,0)</f>
        <v>直连</v>
      </c>
    </row>
    <row r="9" s="4" customFormat="1" hidden="1" spans="1:9">
      <c r="A9" s="5">
        <v>17726863874</v>
      </c>
      <c r="B9" s="6">
        <v>44648</v>
      </c>
      <c r="C9" s="6">
        <v>44651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17726890488</v>
      </c>
      <c r="B10" s="6">
        <v>44648</v>
      </c>
      <c r="C10" s="6">
        <v>44651</v>
      </c>
      <c r="D10" s="4">
        <v>0</v>
      </c>
      <c r="E10" s="4" t="str">
        <f>VLOOKUP(A10,HOP!A:L,12,0)</f>
        <v>0.00</v>
      </c>
      <c r="F10" s="4" t="str">
        <f>VLOOKUP(A10,HOP!A:C,3,0)</f>
        <v>2486449</v>
      </c>
      <c r="G10" s="4">
        <f t="shared" si="0"/>
        <v>0</v>
      </c>
      <c r="H10" s="4" t="str">
        <f t="shared" si="1"/>
        <v>，2486449</v>
      </c>
      <c r="I10" s="4" t="str">
        <f>VLOOKUP(A10,HOP!A:U,21,0)</f>
        <v>直连</v>
      </c>
    </row>
    <row r="11" s="4" customFormat="1" spans="1:9">
      <c r="A11" s="5">
        <v>17734782978</v>
      </c>
      <c r="B11" s="6">
        <v>44650</v>
      </c>
      <c r="C11" s="6">
        <v>44651</v>
      </c>
      <c r="D11" s="4">
        <v>326.83</v>
      </c>
      <c r="E11" s="4" t="str">
        <f>VLOOKUP(A11,HOP!A:L,12,0)</f>
        <v>326.83</v>
      </c>
      <c r="F11" s="4" t="str">
        <f>VLOOKUP(A11,HOP!A:C,3,0)</f>
        <v>2488830</v>
      </c>
      <c r="G11" s="4">
        <f t="shared" si="0"/>
        <v>0</v>
      </c>
      <c r="H11" s="4" t="str">
        <f t="shared" si="1"/>
        <v>，2488830</v>
      </c>
      <c r="I11" s="4" t="str">
        <f>VLOOKUP(A11,HOP!A:U,21,0)</f>
        <v>直连</v>
      </c>
    </row>
    <row r="12" s="4" customFormat="1" spans="1:9">
      <c r="A12" s="5">
        <v>17734787418</v>
      </c>
      <c r="B12" s="6">
        <v>44650</v>
      </c>
      <c r="C12" s="6">
        <v>44651</v>
      </c>
      <c r="D12" s="4">
        <v>326.83</v>
      </c>
      <c r="E12" s="4" t="str">
        <f>VLOOKUP(A12,HOP!A:L,12,0)</f>
        <v>326.83</v>
      </c>
      <c r="F12" s="4" t="str">
        <f>VLOOKUP(A12,HOP!A:C,3,0)</f>
        <v>2488834</v>
      </c>
      <c r="G12" s="4">
        <f t="shared" si="0"/>
        <v>0</v>
      </c>
      <c r="H12" s="4" t="str">
        <f t="shared" si="1"/>
        <v>，2488834</v>
      </c>
      <c r="I12" s="4" t="str">
        <f>VLOOKUP(A12,HOP!A:U,21,0)</f>
        <v>直连</v>
      </c>
    </row>
    <row r="13" s="4" customFormat="1" spans="1:9">
      <c r="A13" s="5">
        <v>17735698311</v>
      </c>
      <c r="B13" s="6">
        <v>44650</v>
      </c>
      <c r="C13" s="6">
        <v>44651</v>
      </c>
      <c r="D13" s="4">
        <v>174.42</v>
      </c>
      <c r="E13" s="4" t="str">
        <f>VLOOKUP(A13,HOP!A:L,12,0)</f>
        <v>174.42</v>
      </c>
      <c r="F13" s="4" t="str">
        <f>VLOOKUP(A13,HOP!A:C,3,0)</f>
        <v>2489437</v>
      </c>
      <c r="G13" s="4">
        <f t="shared" si="0"/>
        <v>0</v>
      </c>
      <c r="H13" s="4" t="str">
        <f t="shared" si="1"/>
        <v>，2489437</v>
      </c>
      <c r="I13" s="4" t="str">
        <f>VLOOKUP(A13,HOP!A:U,21,0)</f>
        <v>直连</v>
      </c>
    </row>
    <row r="14" s="4" customFormat="1" spans="1:9">
      <c r="A14" s="5">
        <v>17733724081</v>
      </c>
      <c r="B14" s="6">
        <v>44649</v>
      </c>
      <c r="C14" s="6">
        <v>44652</v>
      </c>
      <c r="D14" s="4">
        <v>474.3</v>
      </c>
      <c r="E14" s="4" t="str">
        <f>VLOOKUP(A14,HOP!A:L,12,0)</f>
        <v>474.30</v>
      </c>
      <c r="F14" s="4" t="str">
        <f>VLOOKUP(A14,HOP!A:C,3,0)</f>
        <v>2488305</v>
      </c>
      <c r="G14" s="4">
        <f t="shared" si="0"/>
        <v>0</v>
      </c>
      <c r="H14" s="4" t="str">
        <f t="shared" si="1"/>
        <v>，2488305</v>
      </c>
      <c r="I14" s="4" t="str">
        <f>VLOOKUP(A14,HOP!A:U,21,0)</f>
        <v>直连</v>
      </c>
    </row>
    <row r="15" s="4" customFormat="1" spans="1:9">
      <c r="A15" s="5">
        <v>17735565737</v>
      </c>
      <c r="B15" s="6">
        <v>44650</v>
      </c>
      <c r="C15" s="6">
        <v>44652</v>
      </c>
      <c r="D15" s="4">
        <v>348.84</v>
      </c>
      <c r="E15" s="4" t="str">
        <f>VLOOKUP(A15,HOP!A:L,12,0)</f>
        <v>348.84</v>
      </c>
      <c r="F15" s="4" t="str">
        <f>VLOOKUP(A15,HOP!A:C,3,0)</f>
        <v>2489376</v>
      </c>
      <c r="G15" s="4">
        <f t="shared" si="0"/>
        <v>0</v>
      </c>
      <c r="H15" s="4" t="str">
        <f t="shared" si="1"/>
        <v>，2489376</v>
      </c>
      <c r="I15" s="4" t="str">
        <f>VLOOKUP(A15,HOP!A:U,21,0)</f>
        <v>直连</v>
      </c>
    </row>
    <row r="16" s="4" customFormat="1" spans="1:9">
      <c r="A16" s="5">
        <v>17742152088</v>
      </c>
      <c r="B16" s="6">
        <v>44651</v>
      </c>
      <c r="C16" s="6">
        <v>44652</v>
      </c>
      <c r="D16" s="4">
        <v>174.42</v>
      </c>
      <c r="E16" s="4" t="str">
        <f>VLOOKUP(A16,HOP!A:L,12,0)</f>
        <v>174.42</v>
      </c>
      <c r="F16" s="4" t="str">
        <f>VLOOKUP(A16,HOP!A:C,3,0)</f>
        <v>2491139</v>
      </c>
      <c r="G16" s="4">
        <f t="shared" si="0"/>
        <v>0</v>
      </c>
      <c r="H16" s="4" t="str">
        <f t="shared" si="1"/>
        <v>，2491139</v>
      </c>
      <c r="I16" s="4" t="str">
        <f>VLOOKUP(A16,HOP!A:U,21,0)</f>
        <v>直连</v>
      </c>
    </row>
    <row r="17" s="4" customFormat="1" spans="1:9">
      <c r="A17" s="5">
        <v>17734815295</v>
      </c>
      <c r="B17" s="6">
        <v>44650</v>
      </c>
      <c r="C17" s="6">
        <v>44653</v>
      </c>
      <c r="D17" s="4">
        <v>599.76</v>
      </c>
      <c r="E17" s="4" t="str">
        <f>VLOOKUP(A17,HOP!A:L,12,0)</f>
        <v>599.76</v>
      </c>
      <c r="F17" s="4" t="str">
        <f>VLOOKUP(A17,HOP!A:C,3,0)</f>
        <v>2488853</v>
      </c>
      <c r="G17" s="4">
        <f t="shared" si="0"/>
        <v>0</v>
      </c>
      <c r="H17" s="4" t="str">
        <f t="shared" si="1"/>
        <v>，2488853</v>
      </c>
      <c r="I17" s="4" t="str">
        <f>VLOOKUP(A17,HOP!A:U,21,0)</f>
        <v>直连</v>
      </c>
    </row>
    <row r="18" s="4" customFormat="1" spans="1:9">
      <c r="A18" s="5">
        <v>17735705094</v>
      </c>
      <c r="B18" s="6">
        <v>44650</v>
      </c>
      <c r="C18" s="6">
        <v>44653</v>
      </c>
      <c r="D18" s="4">
        <v>883.71</v>
      </c>
      <c r="E18" s="4" t="str">
        <f>VLOOKUP(A18,HOP!A:L,12,0)</f>
        <v>883.71</v>
      </c>
      <c r="F18" s="4" t="str">
        <f>VLOOKUP(A18,HOP!A:C,3,0)</f>
        <v>2489445</v>
      </c>
      <c r="G18" s="4">
        <f t="shared" si="0"/>
        <v>0</v>
      </c>
      <c r="H18" s="4" t="str">
        <f t="shared" si="1"/>
        <v>，2489445</v>
      </c>
      <c r="I18" s="4" t="str">
        <f>VLOOKUP(A18,HOP!A:U,21,0)</f>
        <v>直连</v>
      </c>
    </row>
    <row r="19" s="4" customFormat="1" spans="1:9">
      <c r="A19" s="5">
        <v>17744593535</v>
      </c>
      <c r="B19" s="6">
        <v>44652</v>
      </c>
      <c r="C19" s="6">
        <v>44653</v>
      </c>
      <c r="D19" s="4">
        <v>174.42</v>
      </c>
      <c r="E19" s="4" t="str">
        <f>VLOOKUP(A19,HOP!A:L,12,0)</f>
        <v>174.42</v>
      </c>
      <c r="F19" s="4" t="str">
        <f>VLOOKUP(A19,HOP!A:C,3,0)</f>
        <v>2492757</v>
      </c>
      <c r="G19" s="4">
        <f t="shared" si="0"/>
        <v>0</v>
      </c>
      <c r="H19" s="4" t="str">
        <f t="shared" si="1"/>
        <v>，2492757</v>
      </c>
      <c r="I19" s="4" t="str">
        <f>VLOOKUP(A19,HOP!A:U,21,0)</f>
        <v>直连</v>
      </c>
    </row>
    <row r="20" s="4" customFormat="1" spans="1:9">
      <c r="A20" s="5">
        <v>17751112274</v>
      </c>
      <c r="B20" s="6">
        <v>44653</v>
      </c>
      <c r="C20" s="6">
        <v>44654</v>
      </c>
      <c r="D20" s="4">
        <v>263.9</v>
      </c>
      <c r="E20" s="4" t="str">
        <f>VLOOKUP(A20,HOP!A:L,12,0)</f>
        <v>263.90</v>
      </c>
      <c r="F20" s="4" t="str">
        <f>VLOOKUP(A20,HOP!A:C,3,0)</f>
        <v>2494163</v>
      </c>
      <c r="G20" s="4">
        <f t="shared" si="0"/>
        <v>0</v>
      </c>
      <c r="H20" s="4" t="str">
        <f t="shared" si="1"/>
        <v>，2494163</v>
      </c>
      <c r="I20" s="4" t="str">
        <f>VLOOKUP(A20,HOP!A:U,21,0)</f>
        <v>直连</v>
      </c>
    </row>
    <row r="21" s="4" customFormat="1" spans="1:9">
      <c r="A21" s="5">
        <v>17752548887</v>
      </c>
      <c r="B21" s="6">
        <v>44653</v>
      </c>
      <c r="C21" s="6">
        <v>44654</v>
      </c>
      <c r="D21" s="4">
        <v>170.52</v>
      </c>
      <c r="E21" s="4" t="str">
        <f>VLOOKUP(A21,HOP!A:L,12,0)</f>
        <v>170.52</v>
      </c>
      <c r="F21" s="4" t="str">
        <f>VLOOKUP(A21,HOP!A:C,3,0)</f>
        <v>2494873</v>
      </c>
      <c r="G21" s="4">
        <f t="shared" si="0"/>
        <v>0</v>
      </c>
      <c r="H21" s="4" t="str">
        <f t="shared" si="1"/>
        <v>，2494873</v>
      </c>
      <c r="I21" s="4" t="str">
        <f>VLOOKUP(A21,HOP!A:U,21,0)</f>
        <v>直连</v>
      </c>
    </row>
    <row r="22" s="4" customFormat="1" spans="1:9">
      <c r="A22" s="5">
        <v>17752355752</v>
      </c>
      <c r="B22" s="6">
        <v>44653</v>
      </c>
      <c r="C22" s="6">
        <v>44654</v>
      </c>
      <c r="D22" s="4">
        <v>166.46</v>
      </c>
      <c r="E22" s="4" t="str">
        <f>VLOOKUP(A22,HOP!A:L,12,0)</f>
        <v>166.46</v>
      </c>
      <c r="F22" s="4" t="str">
        <f>VLOOKUP(A22,HOP!A:C,3,0)</f>
        <v>2494888</v>
      </c>
      <c r="G22" s="4">
        <f t="shared" si="0"/>
        <v>0</v>
      </c>
      <c r="H22" s="4" t="str">
        <f t="shared" si="1"/>
        <v>，2494888</v>
      </c>
      <c r="I22" s="4" t="str">
        <f>VLOOKUP(A22,HOP!A:U,21,0)</f>
        <v>直连</v>
      </c>
    </row>
    <row r="24" spans="4:4">
      <c r="D24" s="4">
        <f>SUM(D2:D23)</f>
        <v>4084.41</v>
      </c>
    </row>
    <row r="30" spans="1:1">
      <c r="A30" s="4" t="s">
        <v>112</v>
      </c>
    </row>
    <row r="31" spans="1:1">
      <c r="A31" s="4" t="s">
        <v>113</v>
      </c>
    </row>
    <row r="32" spans="1:1">
      <c r="A32" s="4" t="s">
        <v>114</v>
      </c>
    </row>
  </sheetData>
  <autoFilter ref="A1:XFD24">
    <filterColumn colId="3">
      <filters blank="1">
        <filter val="883.71"/>
        <filter val="4084.41"/>
        <filter val="170.52"/>
        <filter val="174.42"/>
        <filter val="474.3"/>
        <filter val="326.83"/>
        <filter val="348.84"/>
        <filter val="166.46"/>
        <filter val="599.76"/>
        <filter val="263.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115</v>
      </c>
      <c r="B1" s="2" t="s">
        <v>116</v>
      </c>
      <c r="C1" s="2" t="s">
        <v>117</v>
      </c>
      <c r="D1" s="2" t="s">
        <v>118</v>
      </c>
      <c r="E1" s="2" t="s">
        <v>13</v>
      </c>
      <c r="F1" s="2" t="s">
        <v>5</v>
      </c>
      <c r="G1" s="2" t="s">
        <v>6</v>
      </c>
      <c r="H1" s="2" t="s">
        <v>119</v>
      </c>
      <c r="I1" s="2" t="s">
        <v>120</v>
      </c>
      <c r="J1" s="2" t="s">
        <v>121</v>
      </c>
      <c r="K1" s="2" t="s">
        <v>122</v>
      </c>
      <c r="L1" s="2" t="s">
        <v>123</v>
      </c>
      <c r="M1" s="2" t="s">
        <v>124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  <c r="U1" s="2" t="s">
        <v>132</v>
      </c>
    </row>
    <row r="2" s="1" customFormat="1" spans="1:21">
      <c r="A2" s="3">
        <v>17752355752</v>
      </c>
      <c r="B2" s="1" t="s">
        <v>133</v>
      </c>
      <c r="C2" s="1" t="s">
        <v>134</v>
      </c>
      <c r="D2" s="1" t="s">
        <v>135</v>
      </c>
      <c r="E2" s="1" t="s">
        <v>110</v>
      </c>
      <c r="F2" s="1" t="s">
        <v>133</v>
      </c>
      <c r="G2" s="1" t="s">
        <v>136</v>
      </c>
      <c r="H2" s="1" t="s">
        <v>137</v>
      </c>
      <c r="I2" s="1" t="s">
        <v>138</v>
      </c>
      <c r="J2" s="1" t="s">
        <v>139</v>
      </c>
      <c r="K2" s="1" t="s">
        <v>138</v>
      </c>
      <c r="L2" s="1" t="s">
        <v>138</v>
      </c>
      <c r="M2" s="1" t="s">
        <v>140</v>
      </c>
      <c r="N2" s="1" t="s">
        <v>140</v>
      </c>
      <c r="O2" s="1" t="s">
        <v>141</v>
      </c>
      <c r="P2" s="1" t="s">
        <v>142</v>
      </c>
      <c r="Q2" s="1" t="s">
        <v>143</v>
      </c>
      <c r="R2" s="1" t="s">
        <v>144</v>
      </c>
      <c r="S2" s="1" t="s">
        <v>145</v>
      </c>
      <c r="T2" s="1" t="s">
        <v>146</v>
      </c>
      <c r="U2" s="1" t="s">
        <v>147</v>
      </c>
    </row>
    <row r="3" s="1" customFormat="1" spans="1:21">
      <c r="A3" s="3">
        <v>17752548887</v>
      </c>
      <c r="B3" s="1" t="s">
        <v>133</v>
      </c>
      <c r="C3" s="1" t="s">
        <v>148</v>
      </c>
      <c r="D3" s="1" t="s">
        <v>149</v>
      </c>
      <c r="E3" s="1" t="s">
        <v>107</v>
      </c>
      <c r="F3" s="1" t="s">
        <v>133</v>
      </c>
      <c r="G3" s="1" t="s">
        <v>136</v>
      </c>
      <c r="H3" s="1" t="s">
        <v>137</v>
      </c>
      <c r="I3" s="1" t="s">
        <v>150</v>
      </c>
      <c r="J3" s="1" t="s">
        <v>139</v>
      </c>
      <c r="K3" s="1" t="s">
        <v>150</v>
      </c>
      <c r="L3" s="1" t="s">
        <v>150</v>
      </c>
      <c r="M3" s="1" t="s">
        <v>140</v>
      </c>
      <c r="N3" s="1" t="s">
        <v>140</v>
      </c>
      <c r="O3" s="1" t="s">
        <v>141</v>
      </c>
      <c r="P3" s="1" t="s">
        <v>142</v>
      </c>
      <c r="Q3" s="1" t="s">
        <v>143</v>
      </c>
      <c r="R3" s="1" t="s">
        <v>151</v>
      </c>
      <c r="S3" s="1" t="s">
        <v>145</v>
      </c>
      <c r="T3" s="1" t="s">
        <v>146</v>
      </c>
      <c r="U3" s="1" t="s">
        <v>147</v>
      </c>
    </row>
    <row r="4" s="1" customFormat="1" spans="1:21">
      <c r="A4" s="3">
        <v>17751112274</v>
      </c>
      <c r="B4" s="1" t="s">
        <v>133</v>
      </c>
      <c r="C4" s="1" t="s">
        <v>152</v>
      </c>
      <c r="D4" s="1" t="s">
        <v>153</v>
      </c>
      <c r="E4" s="1" t="s">
        <v>101</v>
      </c>
      <c r="F4" s="1" t="s">
        <v>133</v>
      </c>
      <c r="G4" s="1" t="s">
        <v>136</v>
      </c>
      <c r="H4" s="1" t="s">
        <v>137</v>
      </c>
      <c r="I4" s="1" t="s">
        <v>154</v>
      </c>
      <c r="J4" s="1" t="s">
        <v>139</v>
      </c>
      <c r="K4" s="1" t="s">
        <v>154</v>
      </c>
      <c r="L4" s="1" t="s">
        <v>154</v>
      </c>
      <c r="M4" s="1" t="s">
        <v>140</v>
      </c>
      <c r="N4" s="1" t="s">
        <v>140</v>
      </c>
      <c r="O4" s="1" t="s">
        <v>141</v>
      </c>
      <c r="P4" s="1" t="s">
        <v>142</v>
      </c>
      <c r="Q4" s="1" t="s">
        <v>143</v>
      </c>
      <c r="R4" s="1" t="s">
        <v>155</v>
      </c>
      <c r="S4" s="1" t="s">
        <v>145</v>
      </c>
      <c r="T4" s="1" t="s">
        <v>146</v>
      </c>
      <c r="U4" s="1" t="s">
        <v>147</v>
      </c>
    </row>
    <row r="5" s="1" customFormat="1" spans="1:21">
      <c r="A5" s="3">
        <v>17744593535</v>
      </c>
      <c r="B5" s="1" t="s">
        <v>156</v>
      </c>
      <c r="C5" s="1" t="s">
        <v>157</v>
      </c>
      <c r="D5" s="1" t="s">
        <v>158</v>
      </c>
      <c r="E5" s="1" t="s">
        <v>70</v>
      </c>
      <c r="F5" s="1" t="s">
        <v>156</v>
      </c>
      <c r="G5" s="1" t="s">
        <v>133</v>
      </c>
      <c r="H5" s="1" t="s">
        <v>137</v>
      </c>
      <c r="I5" s="1" t="s">
        <v>159</v>
      </c>
      <c r="J5" s="1" t="s">
        <v>139</v>
      </c>
      <c r="K5" s="1" t="s">
        <v>159</v>
      </c>
      <c r="L5" s="1" t="s">
        <v>159</v>
      </c>
      <c r="M5" s="1" t="s">
        <v>140</v>
      </c>
      <c r="N5" s="1" t="s">
        <v>140</v>
      </c>
      <c r="O5" s="1" t="s">
        <v>141</v>
      </c>
      <c r="P5" s="1" t="s">
        <v>142</v>
      </c>
      <c r="Q5" s="1" t="s">
        <v>143</v>
      </c>
      <c r="R5" s="1" t="s">
        <v>160</v>
      </c>
      <c r="S5" s="1" t="s">
        <v>145</v>
      </c>
      <c r="T5" s="1" t="s">
        <v>146</v>
      </c>
      <c r="U5" s="1" t="s">
        <v>147</v>
      </c>
    </row>
    <row r="6" s="1" customFormat="1" spans="1:21">
      <c r="A6" s="3">
        <v>17742152088</v>
      </c>
      <c r="B6" s="1" t="s">
        <v>161</v>
      </c>
      <c r="C6" s="1" t="s">
        <v>162</v>
      </c>
      <c r="D6" s="1" t="s">
        <v>158</v>
      </c>
      <c r="E6" s="1" t="s">
        <v>70</v>
      </c>
      <c r="F6" s="1" t="s">
        <v>161</v>
      </c>
      <c r="G6" s="1" t="s">
        <v>156</v>
      </c>
      <c r="H6" s="1" t="s">
        <v>137</v>
      </c>
      <c r="I6" s="1" t="s">
        <v>159</v>
      </c>
      <c r="J6" s="1" t="s">
        <v>139</v>
      </c>
      <c r="K6" s="1" t="s">
        <v>159</v>
      </c>
      <c r="L6" s="1" t="s">
        <v>159</v>
      </c>
      <c r="M6" s="1" t="s">
        <v>140</v>
      </c>
      <c r="N6" s="1" t="s">
        <v>140</v>
      </c>
      <c r="O6" s="1" t="s">
        <v>141</v>
      </c>
      <c r="P6" s="1" t="s">
        <v>142</v>
      </c>
      <c r="Q6" s="1" t="s">
        <v>143</v>
      </c>
      <c r="R6" s="1" t="s">
        <v>163</v>
      </c>
      <c r="S6" s="1" t="s">
        <v>145</v>
      </c>
      <c r="T6" s="1" t="s">
        <v>146</v>
      </c>
      <c r="U6" s="1" t="s">
        <v>147</v>
      </c>
    </row>
    <row r="7" s="1" customFormat="1" spans="1:21">
      <c r="A7" s="3">
        <v>17735705094</v>
      </c>
      <c r="B7" s="1" t="s">
        <v>164</v>
      </c>
      <c r="C7" s="1" t="s">
        <v>165</v>
      </c>
      <c r="D7" s="1" t="s">
        <v>166</v>
      </c>
      <c r="E7" s="1" t="s">
        <v>94</v>
      </c>
      <c r="F7" s="1" t="s">
        <v>164</v>
      </c>
      <c r="G7" s="1" t="s">
        <v>133</v>
      </c>
      <c r="H7" s="1" t="s">
        <v>137</v>
      </c>
      <c r="I7" s="1" t="s">
        <v>167</v>
      </c>
      <c r="J7" s="1" t="s">
        <v>139</v>
      </c>
      <c r="K7" s="1" t="s">
        <v>167</v>
      </c>
      <c r="L7" s="1" t="s">
        <v>167</v>
      </c>
      <c r="M7" s="1" t="s">
        <v>140</v>
      </c>
      <c r="N7" s="1" t="s">
        <v>140</v>
      </c>
      <c r="O7" s="1" t="s">
        <v>141</v>
      </c>
      <c r="P7" s="1" t="s">
        <v>142</v>
      </c>
      <c r="Q7" s="1" t="s">
        <v>143</v>
      </c>
      <c r="R7" s="1" t="s">
        <v>168</v>
      </c>
      <c r="S7" s="1" t="s">
        <v>145</v>
      </c>
      <c r="T7" s="1" t="s">
        <v>146</v>
      </c>
      <c r="U7" s="1" t="s">
        <v>147</v>
      </c>
    </row>
    <row r="8" s="1" customFormat="1" spans="1:21">
      <c r="A8" s="3">
        <v>17735698311</v>
      </c>
      <c r="B8" s="1" t="s">
        <v>164</v>
      </c>
      <c r="C8" s="1" t="s">
        <v>169</v>
      </c>
      <c r="D8" s="1" t="s">
        <v>158</v>
      </c>
      <c r="E8" s="1" t="s">
        <v>70</v>
      </c>
      <c r="F8" s="1" t="s">
        <v>164</v>
      </c>
      <c r="G8" s="1" t="s">
        <v>161</v>
      </c>
      <c r="H8" s="1" t="s">
        <v>137</v>
      </c>
      <c r="I8" s="1" t="s">
        <v>159</v>
      </c>
      <c r="J8" s="1" t="s">
        <v>139</v>
      </c>
      <c r="K8" s="1" t="s">
        <v>159</v>
      </c>
      <c r="L8" s="1" t="s">
        <v>159</v>
      </c>
      <c r="M8" s="1" t="s">
        <v>140</v>
      </c>
      <c r="N8" s="1" t="s">
        <v>140</v>
      </c>
      <c r="O8" s="1" t="s">
        <v>141</v>
      </c>
      <c r="P8" s="1" t="s">
        <v>142</v>
      </c>
      <c r="Q8" s="1" t="s">
        <v>143</v>
      </c>
      <c r="R8" s="1" t="s">
        <v>170</v>
      </c>
      <c r="S8" s="1" t="s">
        <v>145</v>
      </c>
      <c r="T8" s="1" t="s">
        <v>146</v>
      </c>
      <c r="U8" s="1" t="s">
        <v>147</v>
      </c>
    </row>
    <row r="9" s="1" customFormat="1" spans="1:21">
      <c r="A9" s="3">
        <v>17735565737</v>
      </c>
      <c r="B9" s="1" t="s">
        <v>164</v>
      </c>
      <c r="C9" s="1" t="s">
        <v>171</v>
      </c>
      <c r="D9" s="1" t="s">
        <v>172</v>
      </c>
      <c r="E9" s="1" t="s">
        <v>82</v>
      </c>
      <c r="F9" s="1" t="s">
        <v>164</v>
      </c>
      <c r="G9" s="1" t="s">
        <v>156</v>
      </c>
      <c r="H9" s="1" t="s">
        <v>137</v>
      </c>
      <c r="I9" s="1" t="s">
        <v>173</v>
      </c>
      <c r="J9" s="1" t="s">
        <v>139</v>
      </c>
      <c r="K9" s="1" t="s">
        <v>173</v>
      </c>
      <c r="L9" s="1" t="s">
        <v>173</v>
      </c>
      <c r="M9" s="1" t="s">
        <v>140</v>
      </c>
      <c r="N9" s="1" t="s">
        <v>140</v>
      </c>
      <c r="O9" s="1" t="s">
        <v>141</v>
      </c>
      <c r="P9" s="1" t="s">
        <v>142</v>
      </c>
      <c r="Q9" s="1" t="s">
        <v>143</v>
      </c>
      <c r="R9" s="1" t="s">
        <v>174</v>
      </c>
      <c r="S9" s="1" t="s">
        <v>145</v>
      </c>
      <c r="T9" s="1" t="s">
        <v>146</v>
      </c>
      <c r="U9" s="1" t="s">
        <v>147</v>
      </c>
    </row>
    <row r="10" s="1" customFormat="1" spans="1:21">
      <c r="A10" s="3">
        <v>17734815295</v>
      </c>
      <c r="B10" s="1" t="s">
        <v>175</v>
      </c>
      <c r="C10" s="1" t="s">
        <v>176</v>
      </c>
      <c r="D10" s="1" t="s">
        <v>177</v>
      </c>
      <c r="E10" s="1" t="s">
        <v>89</v>
      </c>
      <c r="F10" s="1" t="s">
        <v>164</v>
      </c>
      <c r="G10" s="1" t="s">
        <v>133</v>
      </c>
      <c r="H10" s="1" t="s">
        <v>137</v>
      </c>
      <c r="I10" s="1" t="s">
        <v>178</v>
      </c>
      <c r="J10" s="1" t="s">
        <v>139</v>
      </c>
      <c r="K10" s="1" t="s">
        <v>178</v>
      </c>
      <c r="L10" s="1" t="s">
        <v>178</v>
      </c>
      <c r="M10" s="1" t="s">
        <v>140</v>
      </c>
      <c r="N10" s="1" t="s">
        <v>140</v>
      </c>
      <c r="O10" s="1" t="s">
        <v>141</v>
      </c>
      <c r="P10" s="1" t="s">
        <v>142</v>
      </c>
      <c r="Q10" s="1" t="s">
        <v>143</v>
      </c>
      <c r="R10" s="1" t="s">
        <v>179</v>
      </c>
      <c r="S10" s="1" t="s">
        <v>145</v>
      </c>
      <c r="T10" s="1" t="s">
        <v>146</v>
      </c>
      <c r="U10" s="1" t="s">
        <v>147</v>
      </c>
    </row>
    <row r="11" s="1" customFormat="1" spans="1:21">
      <c r="A11" s="3">
        <v>17734787418</v>
      </c>
      <c r="B11" s="1" t="s">
        <v>175</v>
      </c>
      <c r="C11" s="1" t="s">
        <v>180</v>
      </c>
      <c r="D11" s="1" t="s">
        <v>181</v>
      </c>
      <c r="E11" s="1" t="s">
        <v>66</v>
      </c>
      <c r="F11" s="1" t="s">
        <v>164</v>
      </c>
      <c r="G11" s="1" t="s">
        <v>161</v>
      </c>
      <c r="H11" s="1" t="s">
        <v>137</v>
      </c>
      <c r="I11" s="1" t="s">
        <v>182</v>
      </c>
      <c r="J11" s="1" t="s">
        <v>139</v>
      </c>
      <c r="K11" s="1" t="s">
        <v>182</v>
      </c>
      <c r="L11" s="1" t="s">
        <v>182</v>
      </c>
      <c r="M11" s="1" t="s">
        <v>140</v>
      </c>
      <c r="N11" s="1" t="s">
        <v>140</v>
      </c>
      <c r="O11" s="1" t="s">
        <v>141</v>
      </c>
      <c r="P11" s="1" t="s">
        <v>142</v>
      </c>
      <c r="Q11" s="1" t="s">
        <v>143</v>
      </c>
      <c r="R11" s="1" t="s">
        <v>183</v>
      </c>
      <c r="S11" s="1" t="s">
        <v>145</v>
      </c>
      <c r="T11" s="1" t="s">
        <v>146</v>
      </c>
      <c r="U11" s="1" t="s">
        <v>147</v>
      </c>
    </row>
    <row r="12" s="1" customFormat="1" spans="1:21">
      <c r="A12" s="3">
        <v>17734782978</v>
      </c>
      <c r="B12" s="1" t="s">
        <v>175</v>
      </c>
      <c r="C12" s="1" t="s">
        <v>184</v>
      </c>
      <c r="D12" s="1" t="s">
        <v>181</v>
      </c>
      <c r="E12" s="1" t="s">
        <v>64</v>
      </c>
      <c r="F12" s="1" t="s">
        <v>164</v>
      </c>
      <c r="G12" s="1" t="s">
        <v>161</v>
      </c>
      <c r="H12" s="1" t="s">
        <v>137</v>
      </c>
      <c r="I12" s="1" t="s">
        <v>182</v>
      </c>
      <c r="J12" s="1" t="s">
        <v>139</v>
      </c>
      <c r="K12" s="1" t="s">
        <v>182</v>
      </c>
      <c r="L12" s="1" t="s">
        <v>182</v>
      </c>
      <c r="M12" s="1" t="s">
        <v>140</v>
      </c>
      <c r="N12" s="1" t="s">
        <v>140</v>
      </c>
      <c r="O12" s="1" t="s">
        <v>141</v>
      </c>
      <c r="P12" s="1" t="s">
        <v>142</v>
      </c>
      <c r="Q12" s="1" t="s">
        <v>143</v>
      </c>
      <c r="R12" s="1" t="s">
        <v>185</v>
      </c>
      <c r="S12" s="1" t="s">
        <v>145</v>
      </c>
      <c r="T12" s="1" t="s">
        <v>146</v>
      </c>
      <c r="U12" s="1" t="s">
        <v>147</v>
      </c>
    </row>
    <row r="13" s="1" customFormat="1" spans="1:21">
      <c r="A13" s="3">
        <v>17733724081</v>
      </c>
      <c r="B13" s="1" t="s">
        <v>175</v>
      </c>
      <c r="C13" s="1" t="s">
        <v>186</v>
      </c>
      <c r="D13" s="1" t="s">
        <v>187</v>
      </c>
      <c r="E13" s="1" t="s">
        <v>76</v>
      </c>
      <c r="F13" s="1" t="s">
        <v>175</v>
      </c>
      <c r="G13" s="1" t="s">
        <v>156</v>
      </c>
      <c r="H13" s="1" t="s">
        <v>137</v>
      </c>
      <c r="I13" s="1" t="s">
        <v>188</v>
      </c>
      <c r="J13" s="1" t="s">
        <v>139</v>
      </c>
      <c r="K13" s="1" t="s">
        <v>188</v>
      </c>
      <c r="L13" s="1" t="s">
        <v>188</v>
      </c>
      <c r="M13" s="1" t="s">
        <v>140</v>
      </c>
      <c r="N13" s="1" t="s">
        <v>140</v>
      </c>
      <c r="O13" s="1" t="s">
        <v>141</v>
      </c>
      <c r="P13" s="1" t="s">
        <v>142</v>
      </c>
      <c r="Q13" s="1" t="s">
        <v>143</v>
      </c>
      <c r="R13" s="1" t="s">
        <v>189</v>
      </c>
      <c r="S13" s="1" t="s">
        <v>145</v>
      </c>
      <c r="T13" s="1" t="s">
        <v>146</v>
      </c>
      <c r="U13" s="1" t="s">
        <v>147</v>
      </c>
    </row>
    <row r="14" s="1" customFormat="1" spans="1:21">
      <c r="A14" s="3">
        <v>17726890488</v>
      </c>
      <c r="B14" s="1" t="s">
        <v>190</v>
      </c>
      <c r="C14" s="1" t="s">
        <v>191</v>
      </c>
      <c r="D14" s="1" t="s">
        <v>192</v>
      </c>
      <c r="E14" s="1" t="s">
        <v>58</v>
      </c>
      <c r="F14" s="1" t="s">
        <v>190</v>
      </c>
      <c r="G14" s="1" t="s">
        <v>161</v>
      </c>
      <c r="H14" s="1" t="s">
        <v>137</v>
      </c>
      <c r="I14" s="1" t="s">
        <v>141</v>
      </c>
      <c r="J14" s="1" t="s">
        <v>139</v>
      </c>
      <c r="K14" s="1" t="s">
        <v>141</v>
      </c>
      <c r="L14" s="1" t="s">
        <v>141</v>
      </c>
      <c r="M14" s="1" t="s">
        <v>140</v>
      </c>
      <c r="N14" s="1" t="s">
        <v>140</v>
      </c>
      <c r="O14" s="1" t="s">
        <v>141</v>
      </c>
      <c r="P14" s="1" t="s">
        <v>142</v>
      </c>
      <c r="Q14" s="1" t="s">
        <v>143</v>
      </c>
      <c r="R14" s="1" t="s">
        <v>193</v>
      </c>
      <c r="S14" s="1" t="s">
        <v>145</v>
      </c>
      <c r="T14" s="1" t="s">
        <v>146</v>
      </c>
      <c r="U14" s="1" t="s">
        <v>147</v>
      </c>
    </row>
    <row r="15" s="1" customFormat="1" spans="1:21">
      <c r="A15" s="3">
        <v>17726850209</v>
      </c>
      <c r="B15" s="1" t="s">
        <v>190</v>
      </c>
      <c r="C15" s="1" t="s">
        <v>194</v>
      </c>
      <c r="D15" s="1" t="s">
        <v>192</v>
      </c>
      <c r="E15" s="1" t="s">
        <v>52</v>
      </c>
      <c r="F15" s="1" t="s">
        <v>190</v>
      </c>
      <c r="G15" s="1" t="s">
        <v>161</v>
      </c>
      <c r="H15" s="1" t="s">
        <v>137</v>
      </c>
      <c r="I15" s="1" t="s">
        <v>141</v>
      </c>
      <c r="J15" s="1" t="s">
        <v>139</v>
      </c>
      <c r="K15" s="1" t="s">
        <v>141</v>
      </c>
      <c r="L15" s="1" t="s">
        <v>141</v>
      </c>
      <c r="M15" s="1" t="s">
        <v>140</v>
      </c>
      <c r="N15" s="1" t="s">
        <v>140</v>
      </c>
      <c r="O15" s="1" t="s">
        <v>141</v>
      </c>
      <c r="P15" s="1" t="s">
        <v>142</v>
      </c>
      <c r="Q15" s="1" t="s">
        <v>143</v>
      </c>
      <c r="R15" s="1" t="s">
        <v>195</v>
      </c>
      <c r="S15" s="1" t="s">
        <v>145</v>
      </c>
      <c r="T15" s="1" t="s">
        <v>146</v>
      </c>
      <c r="U15" s="1" t="s">
        <v>147</v>
      </c>
    </row>
    <row r="16" s="1" customFormat="1" spans="1:21">
      <c r="A16" s="3">
        <v>17726844281</v>
      </c>
      <c r="B16" s="1" t="s">
        <v>190</v>
      </c>
      <c r="C16" s="1" t="s">
        <v>196</v>
      </c>
      <c r="D16" s="1" t="s">
        <v>192</v>
      </c>
      <c r="E16" s="1" t="s">
        <v>49</v>
      </c>
      <c r="F16" s="1" t="s">
        <v>190</v>
      </c>
      <c r="G16" s="1" t="s">
        <v>161</v>
      </c>
      <c r="H16" s="1" t="s">
        <v>137</v>
      </c>
      <c r="I16" s="1" t="s">
        <v>141</v>
      </c>
      <c r="J16" s="1" t="s">
        <v>139</v>
      </c>
      <c r="K16" s="1" t="s">
        <v>141</v>
      </c>
      <c r="L16" s="1" t="s">
        <v>141</v>
      </c>
      <c r="M16" s="1" t="s">
        <v>140</v>
      </c>
      <c r="N16" s="1" t="s">
        <v>140</v>
      </c>
      <c r="O16" s="1" t="s">
        <v>141</v>
      </c>
      <c r="P16" s="1" t="s">
        <v>142</v>
      </c>
      <c r="Q16" s="1" t="s">
        <v>143</v>
      </c>
      <c r="R16" s="1" t="s">
        <v>197</v>
      </c>
      <c r="S16" s="1" t="s">
        <v>145</v>
      </c>
      <c r="T16" s="1" t="s">
        <v>146</v>
      </c>
      <c r="U16" s="1" t="s">
        <v>147</v>
      </c>
    </row>
    <row r="17" s="1" customFormat="1" spans="1:21">
      <c r="A17" s="3">
        <v>17726839551</v>
      </c>
      <c r="B17" s="1" t="s">
        <v>190</v>
      </c>
      <c r="C17" s="1" t="s">
        <v>198</v>
      </c>
      <c r="D17" s="1" t="s">
        <v>192</v>
      </c>
      <c r="E17" s="1" t="s">
        <v>46</v>
      </c>
      <c r="F17" s="1" t="s">
        <v>190</v>
      </c>
      <c r="G17" s="1" t="s">
        <v>161</v>
      </c>
      <c r="H17" s="1" t="s">
        <v>137</v>
      </c>
      <c r="I17" s="1" t="s">
        <v>141</v>
      </c>
      <c r="J17" s="1" t="s">
        <v>139</v>
      </c>
      <c r="K17" s="1" t="s">
        <v>141</v>
      </c>
      <c r="L17" s="1" t="s">
        <v>141</v>
      </c>
      <c r="M17" s="1" t="s">
        <v>140</v>
      </c>
      <c r="N17" s="1" t="s">
        <v>140</v>
      </c>
      <c r="O17" s="1" t="s">
        <v>141</v>
      </c>
      <c r="P17" s="1" t="s">
        <v>142</v>
      </c>
      <c r="Q17" s="1" t="s">
        <v>143</v>
      </c>
      <c r="R17" s="1" t="s">
        <v>199</v>
      </c>
      <c r="S17" s="1" t="s">
        <v>145</v>
      </c>
      <c r="T17" s="1" t="s">
        <v>146</v>
      </c>
      <c r="U17" s="1" t="s">
        <v>147</v>
      </c>
    </row>
    <row r="18" s="1" customFormat="1" spans="1:21">
      <c r="A18" s="3">
        <v>17726831587</v>
      </c>
      <c r="B18" s="1" t="s">
        <v>190</v>
      </c>
      <c r="C18" s="1" t="s">
        <v>200</v>
      </c>
      <c r="D18" s="1" t="s">
        <v>192</v>
      </c>
      <c r="E18" s="1" t="s">
        <v>43</v>
      </c>
      <c r="F18" s="1" t="s">
        <v>190</v>
      </c>
      <c r="G18" s="1" t="s">
        <v>161</v>
      </c>
      <c r="H18" s="1" t="s">
        <v>137</v>
      </c>
      <c r="I18" s="1" t="s">
        <v>141</v>
      </c>
      <c r="J18" s="1" t="s">
        <v>139</v>
      </c>
      <c r="K18" s="1" t="s">
        <v>141</v>
      </c>
      <c r="L18" s="1" t="s">
        <v>141</v>
      </c>
      <c r="M18" s="1" t="s">
        <v>140</v>
      </c>
      <c r="N18" s="1" t="s">
        <v>140</v>
      </c>
      <c r="O18" s="1" t="s">
        <v>141</v>
      </c>
      <c r="P18" s="1" t="s">
        <v>142</v>
      </c>
      <c r="Q18" s="1" t="s">
        <v>143</v>
      </c>
      <c r="R18" s="1" t="s">
        <v>201</v>
      </c>
      <c r="S18" s="1" t="s">
        <v>145</v>
      </c>
      <c r="T18" s="1" t="s">
        <v>146</v>
      </c>
      <c r="U18" s="1" t="s">
        <v>147</v>
      </c>
    </row>
    <row r="19" s="1" customFormat="1" spans="1:21">
      <c r="A19" s="3">
        <v>17726828726</v>
      </c>
      <c r="B19" s="1" t="s">
        <v>190</v>
      </c>
      <c r="C19" s="1" t="s">
        <v>202</v>
      </c>
      <c r="D19" s="1" t="s">
        <v>192</v>
      </c>
      <c r="E19" s="1" t="s">
        <v>41</v>
      </c>
      <c r="F19" s="1" t="s">
        <v>190</v>
      </c>
      <c r="G19" s="1" t="s">
        <v>161</v>
      </c>
      <c r="H19" s="1" t="s">
        <v>137</v>
      </c>
      <c r="I19" s="1" t="s">
        <v>141</v>
      </c>
      <c r="J19" s="1" t="s">
        <v>139</v>
      </c>
      <c r="K19" s="1" t="s">
        <v>141</v>
      </c>
      <c r="L19" s="1" t="s">
        <v>141</v>
      </c>
      <c r="M19" s="1" t="s">
        <v>140</v>
      </c>
      <c r="N19" s="1" t="s">
        <v>140</v>
      </c>
      <c r="O19" s="1" t="s">
        <v>141</v>
      </c>
      <c r="P19" s="1" t="s">
        <v>142</v>
      </c>
      <c r="Q19" s="1" t="s">
        <v>143</v>
      </c>
      <c r="R19" s="1" t="s">
        <v>203</v>
      </c>
      <c r="S19" s="1" t="s">
        <v>145</v>
      </c>
      <c r="T19" s="1" t="s">
        <v>146</v>
      </c>
      <c r="U19" s="1" t="s">
        <v>147</v>
      </c>
    </row>
    <row r="20" s="1" customFormat="1" spans="1:21">
      <c r="A20" s="3">
        <v>17726823632</v>
      </c>
      <c r="B20" s="1" t="s">
        <v>190</v>
      </c>
      <c r="C20" s="1" t="s">
        <v>204</v>
      </c>
      <c r="D20" s="1" t="s">
        <v>192</v>
      </c>
      <c r="E20" s="1" t="s">
        <v>38</v>
      </c>
      <c r="F20" s="1" t="s">
        <v>190</v>
      </c>
      <c r="G20" s="1" t="s">
        <v>161</v>
      </c>
      <c r="H20" s="1" t="s">
        <v>137</v>
      </c>
      <c r="I20" s="1" t="s">
        <v>141</v>
      </c>
      <c r="J20" s="1" t="s">
        <v>139</v>
      </c>
      <c r="K20" s="1" t="s">
        <v>141</v>
      </c>
      <c r="L20" s="1" t="s">
        <v>141</v>
      </c>
      <c r="M20" s="1" t="s">
        <v>140</v>
      </c>
      <c r="N20" s="1" t="s">
        <v>140</v>
      </c>
      <c r="O20" s="1" t="s">
        <v>141</v>
      </c>
      <c r="P20" s="1" t="s">
        <v>142</v>
      </c>
      <c r="Q20" s="1" t="s">
        <v>143</v>
      </c>
      <c r="R20" s="1" t="s">
        <v>205</v>
      </c>
      <c r="S20" s="1" t="s">
        <v>145</v>
      </c>
      <c r="T20" s="1" t="s">
        <v>146</v>
      </c>
      <c r="U20" s="1" t="s">
        <v>147</v>
      </c>
    </row>
    <row r="21" s="1" customFormat="1" spans="1:21">
      <c r="A21" s="3">
        <v>17726821462</v>
      </c>
      <c r="B21" s="1" t="s">
        <v>190</v>
      </c>
      <c r="C21" s="1" t="s">
        <v>206</v>
      </c>
      <c r="D21" s="1" t="s">
        <v>192</v>
      </c>
      <c r="E21" s="1" t="s">
        <v>31</v>
      </c>
      <c r="F21" s="1" t="s">
        <v>190</v>
      </c>
      <c r="G21" s="1" t="s">
        <v>161</v>
      </c>
      <c r="H21" s="1" t="s">
        <v>137</v>
      </c>
      <c r="I21" s="1" t="s">
        <v>141</v>
      </c>
      <c r="J21" s="1" t="s">
        <v>139</v>
      </c>
      <c r="K21" s="1" t="s">
        <v>141</v>
      </c>
      <c r="L21" s="1" t="s">
        <v>141</v>
      </c>
      <c r="M21" s="1" t="s">
        <v>140</v>
      </c>
      <c r="N21" s="1" t="s">
        <v>140</v>
      </c>
      <c r="O21" s="1" t="s">
        <v>141</v>
      </c>
      <c r="P21" s="1" t="s">
        <v>142</v>
      </c>
      <c r="Q21" s="1" t="s">
        <v>143</v>
      </c>
      <c r="R21" s="1" t="s">
        <v>207</v>
      </c>
      <c r="S21" s="1" t="s">
        <v>145</v>
      </c>
      <c r="T21" s="1" t="s">
        <v>146</v>
      </c>
      <c r="U21" s="1" t="s">
        <v>147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2022-04-06T01:21:20Z</dcterms:created>
  <dcterms:modified xsi:type="dcterms:W3CDTF">2022-04-06T01:29:34Z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0A8C179CFAC54363A69FBFCC588462F9</vt:lpwstr>
  </property>
  <property fmtid="{D5CDD505-2E9C-101B-9397-08002B2CF9AE}" pid="3" name="KSOProductBuildVer">
    <vt:lpwstr>2052-11.1.0.11365</vt:lpwstr>
  </property>
</Properties>
</file>