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对账!$A$1:$X$38</definedName>
  </definedNames>
  <calcPr calcId="144525"/>
</workbook>
</file>

<file path=xl/sharedStrings.xml><?xml version="1.0" encoding="utf-8"?>
<sst xmlns="http://schemas.openxmlformats.org/spreadsheetml/2006/main" count="1202" uniqueCount="366">
  <si>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</si>
  <si>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</si>
  <si>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</si>
  <si>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</si>
  <si>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</si>
  <si>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</si>
  <si>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</si>
  <si>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</si>
  <si>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</si>
  <si>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</si>
  <si>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</si>
  <si>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</si>
  <si>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</si>
  <si>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</si>
  <si>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</si>
  <si>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</si>
  <si>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</si>
  <si>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</si>
  <si>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</si>
  <si>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</si>
  <si>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</si>
  <si>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</si>
  <si>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</si>
  <si>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</si>
  <si>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</si>
  <si>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17558518072	</t>
  </si>
  <si>
    <t>Ctrip</t>
  </si>
  <si>
    <t>正常</t>
  </si>
  <si>
    <t>[台中]天阁酒店(台中馆)(Tango Hotel Taichung)(80942068)</t>
  </si>
  <si>
    <t>天豪大床房&lt;2人入住&gt;</t>
  </si>
  <si>
    <t>CNY</t>
  </si>
  <si>
    <t>CHEN/YUHSIN</t>
  </si>
  <si>
    <t>CA13744220407CNY</t>
  </si>
  <si>
    <t>未提现</t>
  </si>
  <si>
    <t>携程开票</t>
  </si>
  <si>
    <t xml:space="preserve">	</t>
  </si>
  <si>
    <t xml:space="preserve">20220305-004	</t>
  </si>
  <si>
    <t xml:space="preserve">17677525971	</t>
  </si>
  <si>
    <t>LIN/CHINHSING</t>
  </si>
  <si>
    <t xml:space="preserve">20220319-001	</t>
  </si>
  <si>
    <t xml:space="preserve">17678907618	</t>
  </si>
  <si>
    <t>[台北]Hotel M 台北摩莎精品旅店(Taipei M Hotel - Main Station)(80941622)</t>
  </si>
  <si>
    <t>豪华双人房&lt;2人入住&gt;</t>
  </si>
  <si>
    <t>CHANG/JUI CHIH</t>
  </si>
  <si>
    <t xml:space="preserve">20220319-076	</t>
  </si>
  <si>
    <t xml:space="preserve">17687716392	</t>
  </si>
  <si>
    <t>[香港]灏美连锁式旅舍 - 北角(Homy Inn North Point)(77154822)</t>
  </si>
  <si>
    <t>标准双人间&lt;2人入住&gt;</t>
  </si>
  <si>
    <t>yu/kamkeung</t>
  </si>
  <si>
    <t xml:space="preserve">2475569	</t>
  </si>
  <si>
    <t xml:space="preserve">17688479708	</t>
  </si>
  <si>
    <t>[香港]香港珀丽酒店(Rosedale Hotel Hong Kong)(76255176)</t>
  </si>
  <si>
    <t>高级房&lt;2人入住&gt;&lt;早餐&gt;</t>
  </si>
  <si>
    <t>Chong/ChikYu</t>
  </si>
  <si>
    <t xml:space="preserve">2476009	</t>
  </si>
  <si>
    <t xml:space="preserve">17688862908	</t>
  </si>
  <si>
    <t>[香港]香港北角海逸酒店(Harbour Plaza North Point)(80247412)</t>
  </si>
  <si>
    <t>高级城景房&lt;2人入住&gt;</t>
  </si>
  <si>
    <t>tang/meiyan</t>
  </si>
  <si>
    <t xml:space="preserve">17689499479	</t>
  </si>
  <si>
    <t>[海口]今日大酒店（海口美兰机场店）(88633960)</t>
  </si>
  <si>
    <t>今朝·惠大床房&lt;2人入住&gt;</t>
  </si>
  <si>
    <t>黄恒金</t>
  </si>
  <si>
    <t xml:space="preserve">2476648	</t>
  </si>
  <si>
    <t xml:space="preserve">17689687349	</t>
  </si>
  <si>
    <t>时尚大床房&lt;2人入住&gt;</t>
  </si>
  <si>
    <t>Wu/Chia Hsing</t>
  </si>
  <si>
    <t xml:space="preserve">20220321-083	</t>
  </si>
  <si>
    <t xml:space="preserve">17689992121	</t>
  </si>
  <si>
    <t>高级房&lt;2人入住&gt;</t>
  </si>
  <si>
    <t>LAM/WAIKEUNG</t>
  </si>
  <si>
    <t xml:space="preserve">6019695	</t>
  </si>
  <si>
    <t xml:space="preserve">17690002161	</t>
  </si>
  <si>
    <t>HUANG/JENHENG</t>
  </si>
  <si>
    <t xml:space="preserve">20220321084	</t>
  </si>
  <si>
    <t xml:space="preserve">17696192755	</t>
  </si>
  <si>
    <t>CHU/HSIANGYI</t>
  </si>
  <si>
    <t xml:space="preserve">20220322-018.	</t>
  </si>
  <si>
    <t xml:space="preserve">17696215920	</t>
  </si>
  <si>
    <t>CHANG/YANGTING</t>
  </si>
  <si>
    <t xml:space="preserve">2477569	</t>
  </si>
  <si>
    <t xml:space="preserve">17696355030	</t>
  </si>
  <si>
    <t>[成都]成都阳光快捷商务酒店(88633954)</t>
  </si>
  <si>
    <t>大床间&lt;2人入住&gt;</t>
  </si>
  <si>
    <t>何光银</t>
  </si>
  <si>
    <t xml:space="preserve">2477628	</t>
  </si>
  <si>
    <t xml:space="preserve">17696401627	</t>
  </si>
  <si>
    <t>[台北]台北密都大饭店(Meadow Hotel Taipei)(80941452)</t>
  </si>
  <si>
    <t>经济双床房（无窗）&lt;2人入住&gt;</t>
  </si>
  <si>
    <t>Chang bo ching/ro  tc</t>
  </si>
  <si>
    <t xml:space="preserve">17696919844	</t>
  </si>
  <si>
    <t>[台南]台南新朝代饭店(Dynasty Hotel)(80941578)</t>
  </si>
  <si>
    <t>标准双人房&lt;2人入住&gt;</t>
  </si>
  <si>
    <t>KUO/HAIRNETLUNG</t>
  </si>
  <si>
    <t xml:space="preserve">17697224988	</t>
  </si>
  <si>
    <t>[宜昌]尚客优品酒店（宜昌文体中心店）(81209039)</t>
  </si>
  <si>
    <t>优享双床房&lt;2人入住&gt;</t>
  </si>
  <si>
    <t>史波芬</t>
  </si>
  <si>
    <t xml:space="preserve">2477813	</t>
  </si>
  <si>
    <t xml:space="preserve">(THK)YD05019220322114650691	</t>
  </si>
  <si>
    <t xml:space="preserve">17697290197	</t>
  </si>
  <si>
    <t>郑丰</t>
  </si>
  <si>
    <t xml:space="preserve">(THK)YD05019220322120901126	</t>
  </si>
  <si>
    <t xml:space="preserve">17697436117	</t>
  </si>
  <si>
    <t>[深圳]深圳城市浪漫主题酒店清湖地铁站店(88634190)</t>
  </si>
  <si>
    <t>时尚迷你房&lt;2人入住&gt;</t>
  </si>
  <si>
    <t>谌应丹</t>
  </si>
  <si>
    <t xml:space="preserve">17697488303	</t>
  </si>
  <si>
    <t>[宜川]尚客优精选酒店(宜川壶口店)(81209578)</t>
  </si>
  <si>
    <t>豪华双床房&lt;2人入住&gt;</t>
  </si>
  <si>
    <t>张新刚</t>
  </si>
  <si>
    <t xml:space="preserve">YD04274220322131537459	</t>
  </si>
  <si>
    <t xml:space="preserve">17697547198	</t>
  </si>
  <si>
    <t>[武汉]希岸酒店(湖北大学地铁站店)(80246643)</t>
  </si>
  <si>
    <t>玲珑大床房(无窗)&lt;2人入住&gt;</t>
  </si>
  <si>
    <t>潘智</t>
  </si>
  <si>
    <t xml:space="preserve">17698029014	</t>
  </si>
  <si>
    <t>[阜阳]贝壳酒店(阜阳颍河东路店)(80249889)</t>
  </si>
  <si>
    <t>商务大床房&lt;2人入住&gt;</t>
  </si>
  <si>
    <t>程涛</t>
  </si>
  <si>
    <t xml:space="preserve">(GRT)75740265;	</t>
  </si>
  <si>
    <t xml:space="preserve">17698078255	</t>
  </si>
  <si>
    <t>[台南]台南台糖长荣酒店(Evergreen Plaza Hotel Tainan)(82340190)</t>
  </si>
  <si>
    <t>豪华双床房&lt;2人入住&gt;&lt;早餐&gt;</t>
  </si>
  <si>
    <t>Wu/Hsiuan,Wu/Hsiuan</t>
  </si>
  <si>
    <t xml:space="preserve">R2207703	</t>
  </si>
  <si>
    <t xml:space="preserve">17698132057	</t>
  </si>
  <si>
    <t>优享大床房&lt;2人入住&gt;</t>
  </si>
  <si>
    <t>岳凤明</t>
  </si>
  <si>
    <t xml:space="preserve">(THK)YD05019220322173837635	</t>
  </si>
  <si>
    <t xml:space="preserve">17698139363	</t>
  </si>
  <si>
    <t>[台中]台中企业家大饭店(The Enterpriser Hotel)(80941378)</t>
  </si>
  <si>
    <t>标准双人房&lt;2人入住&gt;&lt;早餐&gt;</t>
  </si>
  <si>
    <t>WEN/HSINI</t>
  </si>
  <si>
    <t xml:space="preserve">0323	</t>
  </si>
  <si>
    <t xml:space="preserve">17698150403	</t>
  </si>
  <si>
    <t>Liu/yukuang</t>
  </si>
  <si>
    <t xml:space="preserve">17698291413	</t>
  </si>
  <si>
    <t>吴松</t>
  </si>
  <si>
    <t xml:space="preserve">17698335640	</t>
  </si>
  <si>
    <t>[上海]0578连锁酒店(上海彭浦新村地铁站店)(88634189)</t>
  </si>
  <si>
    <t>大床房&lt;2人入住&gt;</t>
  </si>
  <si>
    <t>章雪飞</t>
  </si>
  <si>
    <t xml:space="preserve">2478422	</t>
  </si>
  <si>
    <t xml:space="preserve">17698425140	</t>
  </si>
  <si>
    <t>[香港]M1酒店(M1 Hotel)(77151759)</t>
  </si>
  <si>
    <t>标准客房&lt;2人入住&gt;</t>
  </si>
  <si>
    <t>NG/KIT KEUNG</t>
  </si>
  <si>
    <t xml:space="preserve">17698461843	</t>
  </si>
  <si>
    <t>[香港]香港瑞生尖沙咀酒店(Attitude on Granville)(80243671)</t>
  </si>
  <si>
    <t>标准大床房&lt;2人入住&gt;</t>
  </si>
  <si>
    <t>sit/waimei,Li/Tsang</t>
  </si>
  <si>
    <t xml:space="preserve">17698481935	</t>
  </si>
  <si>
    <t>[null](81209210)</t>
  </si>
  <si>
    <t>取消</t>
  </si>
  <si>
    <t xml:space="preserve">17698584308	</t>
  </si>
  <si>
    <t>[登封]兰欧酒店(登封嵩山少林文化城店)(81209812)</t>
  </si>
  <si>
    <t>兰欧观景大床房&lt;2人入住&gt;&lt;早餐&gt;</t>
  </si>
  <si>
    <t>张晨玮</t>
  </si>
  <si>
    <t xml:space="preserve">17698712539	</t>
  </si>
  <si>
    <t>[阜南]尚客优快捷酒店(阜南运河东路店)(80248666)</t>
  </si>
  <si>
    <t>标准大床房(无窗)&lt;2人入住&gt;</t>
  </si>
  <si>
    <t>张轶炜</t>
  </si>
  <si>
    <t xml:space="preserve">(THK)YD04161220322212344963	</t>
  </si>
  <si>
    <t xml:space="preserve">17698875590	</t>
  </si>
  <si>
    <t>[张家港]格林豪泰(张家港塘市镇扬子路店)(68605327)</t>
  </si>
  <si>
    <t>1.5米大床房&lt;2人入住&gt;</t>
  </si>
  <si>
    <t>王可可</t>
  </si>
  <si>
    <t xml:space="preserve">(GRT)75744536;	</t>
  </si>
  <si>
    <t xml:space="preserve">17698877441	</t>
  </si>
  <si>
    <t>黄涛</t>
  </si>
  <si>
    <t xml:space="preserve">17698894069	</t>
  </si>
  <si>
    <t>[深圳]美德酒店(深圳石岩汽车站店)(88634192)</t>
  </si>
  <si>
    <t>特惠房(无窗)&lt;2人入住&gt;</t>
  </si>
  <si>
    <t>张美芝</t>
  </si>
  <si>
    <t xml:space="preserve">17698953273	</t>
  </si>
  <si>
    <t>[香港]晋逸精品酒店中环(Butterfly on Wellington Boutique Hotel Central)(80243562)</t>
  </si>
  <si>
    <t>高级客房&lt;2人入住&gt;</t>
  </si>
  <si>
    <t>Chan/Chun Ki</t>
  </si>
  <si>
    <t xml:space="preserve">17690504055	</t>
  </si>
  <si>
    <t>退单</t>
  </si>
  <si>
    <t>[嘉义市]嘉义冠阁大饭店(Guanko Hotel)(80942355)</t>
  </si>
  <si>
    <t>经典双床间&lt;2人入住&gt;&lt;早餐&gt;</t>
  </si>
  <si>
    <t>Wu/Li li,Wu/Li li</t>
  </si>
  <si>
    <t xml:space="preserve">4341	</t>
  </si>
  <si>
    <t>，</t>
  </si>
  <si>
    <t>17690504055此单多收430元退回</t>
  </si>
  <si>
    <t>8559 CNY</t>
  </si>
  <si>
    <t>A220407093953481</t>
  </si>
  <si>
    <t>A2204070940343605</t>
  </si>
  <si>
    <t>总计：8559元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</si>
  <si>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</si>
  <si>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</si>
  <si>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</si>
  <si>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</si>
  <si>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</si>
  <si>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</si>
  <si>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</si>
  <si>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</si>
  <si>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</si>
  <si>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</si>
  <si>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</si>
  <si>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</si>
  <si>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</si>
  <si>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</si>
  <si>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</si>
  <si>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</si>
  <si>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</si>
  <si>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</si>
  <si>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2022-03-22</t>
  </si>
  <si>
    <t>2478759</t>
  </si>
  <si>
    <t>晋逸精品酒店中环</t>
  </si>
  <si>
    <t>Chan Chun Ki</t>
  </si>
  <si>
    <t>2022-03-23</t>
  </si>
  <si>
    <t>退房日月结</t>
  </si>
  <si>
    <t>450.00</t>
  </si>
  <si>
    <t>RMB</t>
  </si>
  <si>
    <t>0</t>
  </si>
  <si>
    <t>0.00</t>
  </si>
  <si>
    <t>携程汇登国内直连</t>
  </si>
  <si>
    <t>01.011264</t>
  </si>
  <si>
    <t>2022-03-22 23:19:07</t>
  </si>
  <si>
    <t>否</t>
  </si>
  <si>
    <t>广州汇登信息科技有限公司</t>
  </si>
  <si>
    <t>直连</t>
  </si>
  <si>
    <t>2478722</t>
  </si>
  <si>
    <t>美德酒店(深圳石岩汽车站店)</t>
  </si>
  <si>
    <t>140.00</t>
  </si>
  <si>
    <t>2022-03-22 22:44:54</t>
  </si>
  <si>
    <t>2478713</t>
  </si>
  <si>
    <t>0578连锁酒店(上海临汾路店)</t>
  </si>
  <si>
    <t>131.00</t>
  </si>
  <si>
    <t>2022-03-22 22:36:36</t>
  </si>
  <si>
    <t>2478711</t>
  </si>
  <si>
    <t>格林豪泰快捷酒店（苏州张家港塘市镇扬子路店）</t>
  </si>
  <si>
    <t>153.00</t>
  </si>
  <si>
    <t>2022-03-22 22:35:27</t>
  </si>
  <si>
    <t>2478621</t>
  </si>
  <si>
    <t>尚客优快捷酒店（阜阳阜南运河东路店）</t>
  </si>
  <si>
    <t>114.00</t>
  </si>
  <si>
    <t>2022-03-22 21:23:54</t>
  </si>
  <si>
    <t>2478500</t>
  </si>
  <si>
    <t>安逸酒店</t>
  </si>
  <si>
    <t>赵承勇</t>
  </si>
  <si>
    <t>111.00</t>
  </si>
  <si>
    <t>2022-03-22 19:50:26</t>
  </si>
  <si>
    <t>2478485</t>
  </si>
  <si>
    <t>香港瑞生尖沙咀酒店</t>
  </si>
  <si>
    <t>sit waimei,Li Tsang</t>
  </si>
  <si>
    <t>331.00</t>
  </si>
  <si>
    <t>2022-03-22 19:43:23</t>
  </si>
  <si>
    <t>2478467</t>
  </si>
  <si>
    <t>M1酒店</t>
  </si>
  <si>
    <t>NG KIT KEUNG</t>
  </si>
  <si>
    <t>258.00</t>
  </si>
  <si>
    <t>2022-03-22 19:28:48</t>
  </si>
  <si>
    <t>2478422</t>
  </si>
  <si>
    <t>2022-03-22 18:54:33</t>
  </si>
  <si>
    <t>2478281</t>
  </si>
  <si>
    <t>台中企业家大饭店</t>
  </si>
  <si>
    <t>Liu yukuang</t>
  </si>
  <si>
    <t>205.00</t>
  </si>
  <si>
    <t>2022-03-22 17:46:49</t>
  </si>
  <si>
    <t>2478276</t>
  </si>
  <si>
    <t>WEN HSINI</t>
  </si>
  <si>
    <t>2022-03-22 17:42:45</t>
  </si>
  <si>
    <t>2478264</t>
  </si>
  <si>
    <t>尚客优品酒店（宜昌文体中心店）</t>
  </si>
  <si>
    <t>171.00</t>
  </si>
  <si>
    <t>2022-03-22 17:38:47</t>
  </si>
  <si>
    <t>2478221</t>
  </si>
  <si>
    <t>台南台糖长荣酒店</t>
  </si>
  <si>
    <t>Wu Hsiuan,Wu Hsiuan</t>
  </si>
  <si>
    <t>743.00</t>
  </si>
  <si>
    <t>2022-03-22 17:18:25</t>
  </si>
  <si>
    <t>2478188</t>
  </si>
  <si>
    <t>贝壳酒店（阜阳颍河东路店）</t>
  </si>
  <si>
    <t>110.00</t>
  </si>
  <si>
    <t>2022-03-22 16:59:48</t>
  </si>
  <si>
    <t>2477918</t>
  </si>
  <si>
    <t>希岸酒店(湖北大学地铁站店)</t>
  </si>
  <si>
    <t>198.00</t>
  </si>
  <si>
    <t>2022-03-22 13:38:08</t>
  </si>
  <si>
    <t>2477907</t>
  </si>
  <si>
    <t>尚客优精选酒店(宜川壶口店)</t>
  </si>
  <si>
    <t>238.00</t>
  </si>
  <si>
    <t>2022-03-22 13:15:49</t>
  </si>
  <si>
    <t>2477882</t>
  </si>
  <si>
    <t>深圳城市浪漫主题酒店清湖地铁站店</t>
  </si>
  <si>
    <t>126.00</t>
  </si>
  <si>
    <t>2022-03-22 12:57:54</t>
  </si>
  <si>
    <t>2477836</t>
  </si>
  <si>
    <t>160.00</t>
  </si>
  <si>
    <t>2022-03-22 12:09:10</t>
  </si>
  <si>
    <t>2477813</t>
  </si>
  <si>
    <t>2022-03-22 11:46:59</t>
  </si>
  <si>
    <t>2477737</t>
  </si>
  <si>
    <t>台南新朝代饭店</t>
  </si>
  <si>
    <t>KUO HAIRNETLUNG</t>
  </si>
  <si>
    <t>324.00</t>
  </si>
  <si>
    <t>2022-03-22 10:18:37</t>
  </si>
  <si>
    <t>2477642</t>
  </si>
  <si>
    <t>台北密都大饭店</t>
  </si>
  <si>
    <t>Chang bo ching ro  tc</t>
  </si>
  <si>
    <t>193.00</t>
  </si>
  <si>
    <t>2022-03-22 07:54:54</t>
  </si>
  <si>
    <t>2477628</t>
  </si>
  <si>
    <t>成都阳光快捷商务酒店</t>
  </si>
  <si>
    <t>97.00</t>
  </si>
  <si>
    <t>2022-03-22 06:42:54</t>
  </si>
  <si>
    <t>2477569</t>
  </si>
  <si>
    <t>天阁酒店(台中馆)</t>
  </si>
  <si>
    <t>CHANG YANGTING</t>
  </si>
  <si>
    <t>421.00</t>
  </si>
  <si>
    <t>2022-03-22 02:46:06</t>
  </si>
  <si>
    <t>2477564</t>
  </si>
  <si>
    <t>CHU HSIANGYI</t>
  </si>
  <si>
    <t>422.00</t>
  </si>
  <si>
    <t>2022-03-22 02:26:35</t>
  </si>
  <si>
    <t>2022-03-21</t>
  </si>
  <si>
    <t>2476923</t>
  </si>
  <si>
    <t>HUANG JENHENG</t>
  </si>
  <si>
    <t>2022-03-21 16:38:10</t>
  </si>
  <si>
    <t>2476921</t>
  </si>
  <si>
    <t>香港珀丽酒店</t>
  </si>
  <si>
    <t>LAM WAIKEUNG</t>
  </si>
  <si>
    <t>293.00</t>
  </si>
  <si>
    <t>2022-03-21 16:33:26</t>
  </si>
  <si>
    <t>2476759</t>
  </si>
  <si>
    <t>Hotel M 台北摩莎精品旅店</t>
  </si>
  <si>
    <t>Wu Chia Hsing</t>
  </si>
  <si>
    <t>149.00</t>
  </si>
  <si>
    <t>2022-03-21 14:14:17</t>
  </si>
  <si>
    <t>2476648</t>
  </si>
  <si>
    <t>今日大酒店（美兰机场店）</t>
  </si>
  <si>
    <t>124.00</t>
  </si>
  <si>
    <t>2022-03-21 13:01:13</t>
  </si>
  <si>
    <t>2476260</t>
  </si>
  <si>
    <t>香港北角海逸酒店</t>
  </si>
  <si>
    <t>tang meiyan</t>
  </si>
  <si>
    <t>338.00</t>
  </si>
  <si>
    <t>2022-03-21 06:52:36</t>
  </si>
  <si>
    <t>2022-03-20</t>
  </si>
  <si>
    <t>2476009</t>
  </si>
  <si>
    <t>Chong ChikYu</t>
  </si>
  <si>
    <t>246.00</t>
  </si>
  <si>
    <t>2022-03-20 21:59:51</t>
  </si>
  <si>
    <t>2475569</t>
  </si>
  <si>
    <t>灏美连锁式旅舍 - 北角</t>
  </si>
  <si>
    <t>yu kamkeung</t>
  </si>
  <si>
    <t>568.00</t>
  </si>
  <si>
    <t>2022-03-20 15:53:55</t>
  </si>
  <si>
    <t>2022-03-19</t>
  </si>
  <si>
    <t>2474375</t>
  </si>
  <si>
    <t>CHANG JUI CHIH</t>
  </si>
  <si>
    <t>409.00</t>
  </si>
  <si>
    <t>2022-03-19 15:58:40</t>
  </si>
  <si>
    <t>2022-03-18</t>
  </si>
  <si>
    <t>2473614</t>
  </si>
  <si>
    <t>LIN CHINHSING</t>
  </si>
  <si>
    <t>2022-03-18 23:48:40</t>
  </si>
  <si>
    <t>2022-03-05</t>
  </si>
  <si>
    <t>2449487</t>
  </si>
  <si>
    <t>CHEN YUHSIN</t>
  </si>
  <si>
    <t>427.00</t>
  </si>
  <si>
    <t>2022-03-05 01:23:19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</si>
</sst>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9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5" fillId="4" borderId="1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44642</v>
      </c>
      <c r="G2" s="6">
        <v>44643</v>
      </c>
      <c r="H2" s="4">
        <v>1</v>
      </c>
      <c r="I2" s="4">
        <v>1</v>
      </c>
      <c r="J2" s="4">
        <v>1</v>
      </c>
      <c r="K2" s="4" t="s">
        <v>30</v>
      </c>
      <c r="L2" s="4">
        <v>427</v>
      </c>
      <c r="M2" s="4">
        <v>427</v>
      </c>
      <c r="N2" s="4" t="s">
        <v>31</v>
      </c>
      <c r="O2" s="4" t="s">
        <v>32</v>
      </c>
      <c r="P2" s="4" t="s">
        <v>33</v>
      </c>
      <c r="Q2" s="4">
        <v>0</v>
      </c>
      <c r="R2" s="7">
        <v>44625</v>
      </c>
      <c r="S2" s="6">
        <v>44658</v>
      </c>
      <c r="T2" s="4" t="s">
        <v>34</v>
      </c>
      <c r="U2" s="4">
        <v>427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44642</v>
      </c>
      <c r="G3" s="6">
        <v>44643</v>
      </c>
      <c r="H3" s="4">
        <v>1</v>
      </c>
      <c r="I3" s="4">
        <v>1</v>
      </c>
      <c r="J3" s="4">
        <v>1</v>
      </c>
      <c r="K3" s="4" t="s">
        <v>30</v>
      </c>
      <c r="L3" s="4">
        <v>421</v>
      </c>
      <c r="M3" s="4">
        <v>421</v>
      </c>
      <c r="N3" s="4" t="s">
        <v>38</v>
      </c>
      <c r="O3" s="4" t="s">
        <v>32</v>
      </c>
      <c r="P3" s="4" t="s">
        <v>33</v>
      </c>
      <c r="Q3" s="4">
        <v>0</v>
      </c>
      <c r="R3" s="7">
        <v>44638</v>
      </c>
      <c r="S3" s="6">
        <v>44658</v>
      </c>
      <c r="T3" s="4" t="s">
        <v>34</v>
      </c>
      <c r="U3" s="4">
        <v>421</v>
      </c>
      <c r="V3" s="4">
        <v>0</v>
      </c>
      <c r="W3" s="4">
        <v>0</v>
      </c>
      <c r="X3" s="4" t="s">
        <v>35</v>
      </c>
      <c r="Y3" s="4" t="s">
        <v>39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44641</v>
      </c>
      <c r="G4" s="6">
        <v>44643</v>
      </c>
      <c r="H4" s="4">
        <v>1</v>
      </c>
      <c r="I4" s="4">
        <v>2</v>
      </c>
      <c r="J4" s="4">
        <v>2</v>
      </c>
      <c r="K4" s="4" t="s">
        <v>30</v>
      </c>
      <c r="L4" s="4">
        <v>409</v>
      </c>
      <c r="M4" s="4">
        <v>409</v>
      </c>
      <c r="N4" s="4" t="s">
        <v>43</v>
      </c>
      <c r="O4" s="4" t="s">
        <v>32</v>
      </c>
      <c r="P4" s="4" t="s">
        <v>33</v>
      </c>
      <c r="Q4" s="4">
        <v>0</v>
      </c>
      <c r="R4" s="7">
        <v>44639</v>
      </c>
      <c r="S4" s="6">
        <v>44658</v>
      </c>
      <c r="T4" s="4" t="s">
        <v>34</v>
      </c>
      <c r="U4" s="4">
        <v>409</v>
      </c>
      <c r="V4" s="4">
        <v>0</v>
      </c>
      <c r="W4" s="4">
        <v>0</v>
      </c>
      <c r="X4" s="4" t="s">
        <v>35</v>
      </c>
      <c r="Y4" s="4" t="s">
        <v>44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44641</v>
      </c>
      <c r="G5" s="6">
        <v>44643</v>
      </c>
      <c r="H5" s="4">
        <v>1</v>
      </c>
      <c r="I5" s="4">
        <v>2</v>
      </c>
      <c r="J5" s="4">
        <v>2</v>
      </c>
      <c r="K5" s="4" t="s">
        <v>30</v>
      </c>
      <c r="L5" s="4">
        <v>568</v>
      </c>
      <c r="M5" s="4">
        <v>568</v>
      </c>
      <c r="N5" s="4" t="s">
        <v>48</v>
      </c>
      <c r="O5" s="4" t="s">
        <v>32</v>
      </c>
      <c r="P5" s="4" t="s">
        <v>33</v>
      </c>
      <c r="Q5" s="4">
        <v>0</v>
      </c>
      <c r="R5" s="7">
        <v>44640</v>
      </c>
      <c r="S5" s="6">
        <v>44658</v>
      </c>
      <c r="T5" s="4" t="s">
        <v>34</v>
      </c>
      <c r="U5" s="4">
        <v>568</v>
      </c>
      <c r="V5" s="4">
        <v>0</v>
      </c>
      <c r="W5" s="4">
        <v>0</v>
      </c>
      <c r="X5" s="4" t="s">
        <v>49</v>
      </c>
      <c r="Y5" s="4" t="s">
        <v>35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44642</v>
      </c>
      <c r="G6" s="6">
        <v>44643</v>
      </c>
      <c r="H6" s="4">
        <v>1</v>
      </c>
      <c r="I6" s="4">
        <v>1</v>
      </c>
      <c r="J6" s="4">
        <v>1</v>
      </c>
      <c r="K6" s="4" t="s">
        <v>30</v>
      </c>
      <c r="L6" s="4">
        <v>246</v>
      </c>
      <c r="M6" s="4">
        <v>246</v>
      </c>
      <c r="N6" s="4" t="s">
        <v>53</v>
      </c>
      <c r="O6" s="4" t="s">
        <v>32</v>
      </c>
      <c r="P6" s="4" t="s">
        <v>33</v>
      </c>
      <c r="Q6" s="4">
        <v>0</v>
      </c>
      <c r="R6" s="7">
        <v>44640</v>
      </c>
      <c r="S6" s="6">
        <v>44658</v>
      </c>
      <c r="T6" s="4" t="s">
        <v>34</v>
      </c>
      <c r="U6" s="4">
        <v>246</v>
      </c>
      <c r="V6" s="4">
        <v>0</v>
      </c>
      <c r="W6" s="4">
        <v>0</v>
      </c>
      <c r="X6" s="4" t="s">
        <v>54</v>
      </c>
      <c r="Y6" s="4" t="s">
        <v>35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44642</v>
      </c>
      <c r="G7" s="6">
        <v>44643</v>
      </c>
      <c r="H7" s="4">
        <v>1</v>
      </c>
      <c r="I7" s="4">
        <v>1</v>
      </c>
      <c r="J7" s="4">
        <v>1</v>
      </c>
      <c r="K7" s="4" t="s">
        <v>30</v>
      </c>
      <c r="L7" s="4">
        <v>338</v>
      </c>
      <c r="M7" s="4">
        <v>338</v>
      </c>
      <c r="N7" s="4" t="s">
        <v>58</v>
      </c>
      <c r="O7" s="4" t="s">
        <v>32</v>
      </c>
      <c r="P7" s="4" t="s">
        <v>33</v>
      </c>
      <c r="Q7" s="4">
        <v>0</v>
      </c>
      <c r="R7" s="7">
        <v>44641</v>
      </c>
      <c r="S7" s="6">
        <v>44658</v>
      </c>
      <c r="T7" s="4" t="s">
        <v>34</v>
      </c>
      <c r="U7" s="4">
        <v>338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44641</v>
      </c>
      <c r="G8" s="6">
        <v>44643</v>
      </c>
      <c r="H8" s="4">
        <v>1</v>
      </c>
      <c r="I8" s="4">
        <v>2</v>
      </c>
      <c r="J8" s="4">
        <v>2</v>
      </c>
      <c r="K8" s="4" t="s">
        <v>30</v>
      </c>
      <c r="L8" s="4">
        <v>124</v>
      </c>
      <c r="M8" s="4">
        <v>124</v>
      </c>
      <c r="N8" s="4" t="s">
        <v>62</v>
      </c>
      <c r="O8" s="4" t="s">
        <v>32</v>
      </c>
      <c r="P8" s="4" t="s">
        <v>33</v>
      </c>
      <c r="Q8" s="4">
        <v>0</v>
      </c>
      <c r="R8" s="7">
        <v>44641</v>
      </c>
      <c r="S8" s="6">
        <v>44658</v>
      </c>
      <c r="T8" s="4" t="s">
        <v>34</v>
      </c>
      <c r="U8" s="4">
        <v>124</v>
      </c>
      <c r="V8" s="4">
        <v>0</v>
      </c>
      <c r="W8" s="4">
        <v>0</v>
      </c>
      <c r="X8" s="4" t="s">
        <v>63</v>
      </c>
      <c r="Y8" s="4" t="s">
        <v>35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41</v>
      </c>
      <c r="E9" s="4" t="s">
        <v>65</v>
      </c>
      <c r="F9" s="6">
        <v>44642</v>
      </c>
      <c r="G9" s="6">
        <v>44643</v>
      </c>
      <c r="H9" s="4">
        <v>1</v>
      </c>
      <c r="I9" s="4">
        <v>1</v>
      </c>
      <c r="J9" s="4">
        <v>1</v>
      </c>
      <c r="K9" s="4" t="s">
        <v>30</v>
      </c>
      <c r="L9" s="4">
        <v>149</v>
      </c>
      <c r="M9" s="4">
        <v>149</v>
      </c>
      <c r="N9" s="4" t="s">
        <v>66</v>
      </c>
      <c r="O9" s="4" t="s">
        <v>32</v>
      </c>
      <c r="P9" s="4" t="s">
        <v>33</v>
      </c>
      <c r="Q9" s="4">
        <v>0</v>
      </c>
      <c r="R9" s="7">
        <v>44641</v>
      </c>
      <c r="S9" s="6">
        <v>44658</v>
      </c>
      <c r="T9" s="4" t="s">
        <v>34</v>
      </c>
      <c r="U9" s="4">
        <v>149</v>
      </c>
      <c r="V9" s="4">
        <v>0</v>
      </c>
      <c r="W9" s="4">
        <v>0</v>
      </c>
      <c r="X9" s="4" t="s">
        <v>35</v>
      </c>
      <c r="Y9" s="4" t="s">
        <v>67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51</v>
      </c>
      <c r="E10" s="4" t="s">
        <v>69</v>
      </c>
      <c r="F10" s="6">
        <v>44642</v>
      </c>
      <c r="G10" s="6">
        <v>44643</v>
      </c>
      <c r="H10" s="4">
        <v>1</v>
      </c>
      <c r="I10" s="4">
        <v>1</v>
      </c>
      <c r="J10" s="4">
        <v>1</v>
      </c>
      <c r="K10" s="4" t="s">
        <v>30</v>
      </c>
      <c r="L10" s="4">
        <v>293</v>
      </c>
      <c r="M10" s="4">
        <v>293</v>
      </c>
      <c r="N10" s="4" t="s">
        <v>70</v>
      </c>
      <c r="O10" s="4" t="s">
        <v>32</v>
      </c>
      <c r="P10" s="4" t="s">
        <v>33</v>
      </c>
      <c r="Q10" s="4">
        <v>0</v>
      </c>
      <c r="R10" s="7">
        <v>44641</v>
      </c>
      <c r="S10" s="6">
        <v>44658</v>
      </c>
      <c r="T10" s="4" t="s">
        <v>34</v>
      </c>
      <c r="U10" s="4">
        <v>293</v>
      </c>
      <c r="V10" s="4">
        <v>0</v>
      </c>
      <c r="W10" s="4">
        <v>0</v>
      </c>
      <c r="X10" s="4" t="s">
        <v>35</v>
      </c>
      <c r="Y10" s="4" t="s">
        <v>71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28</v>
      </c>
      <c r="E11" s="4" t="s">
        <v>29</v>
      </c>
      <c r="F11" s="6">
        <v>44642</v>
      </c>
      <c r="G11" s="6">
        <v>44643</v>
      </c>
      <c r="H11" s="4">
        <v>1</v>
      </c>
      <c r="I11" s="4">
        <v>1</v>
      </c>
      <c r="J11" s="4">
        <v>1</v>
      </c>
      <c r="K11" s="4" t="s">
        <v>30</v>
      </c>
      <c r="L11" s="4">
        <v>422</v>
      </c>
      <c r="M11" s="4">
        <v>422</v>
      </c>
      <c r="N11" s="4" t="s">
        <v>73</v>
      </c>
      <c r="O11" s="4" t="s">
        <v>32</v>
      </c>
      <c r="P11" s="4" t="s">
        <v>33</v>
      </c>
      <c r="Q11" s="4">
        <v>0</v>
      </c>
      <c r="R11" s="7">
        <v>44641</v>
      </c>
      <c r="S11" s="6">
        <v>44658</v>
      </c>
      <c r="T11" s="4" t="s">
        <v>34</v>
      </c>
      <c r="U11" s="4">
        <v>422</v>
      </c>
      <c r="V11" s="4">
        <v>0</v>
      </c>
      <c r="W11" s="4">
        <v>0</v>
      </c>
      <c r="X11" s="4" t="s">
        <v>35</v>
      </c>
      <c r="Y11" s="4" t="s">
        <v>74</v>
      </c>
    </row>
    <row r="12" s="4" customFormat="1" spans="1:25">
      <c r="A12" s="4" t="s">
        <v>75</v>
      </c>
      <c r="B12" s="4" t="s">
        <v>26</v>
      </c>
      <c r="C12" s="4" t="s">
        <v>27</v>
      </c>
      <c r="D12" s="4" t="s">
        <v>28</v>
      </c>
      <c r="E12" s="4" t="s">
        <v>29</v>
      </c>
      <c r="F12" s="6">
        <v>44642</v>
      </c>
      <c r="G12" s="6">
        <v>44643</v>
      </c>
      <c r="H12" s="4">
        <v>1</v>
      </c>
      <c r="I12" s="4">
        <v>1</v>
      </c>
      <c r="J12" s="4">
        <v>1</v>
      </c>
      <c r="K12" s="4" t="s">
        <v>30</v>
      </c>
      <c r="L12" s="4">
        <v>422</v>
      </c>
      <c r="M12" s="4">
        <v>422</v>
      </c>
      <c r="N12" s="4" t="s">
        <v>76</v>
      </c>
      <c r="O12" s="4" t="s">
        <v>32</v>
      </c>
      <c r="P12" s="4" t="s">
        <v>33</v>
      </c>
      <c r="Q12" s="4">
        <v>0</v>
      </c>
      <c r="R12" s="7">
        <v>44642</v>
      </c>
      <c r="S12" s="6">
        <v>44658</v>
      </c>
      <c r="T12" s="4" t="s">
        <v>34</v>
      </c>
      <c r="U12" s="4">
        <v>422</v>
      </c>
      <c r="V12" s="4">
        <v>0</v>
      </c>
      <c r="W12" s="4">
        <v>0</v>
      </c>
      <c r="X12" s="4" t="s">
        <v>35</v>
      </c>
      <c r="Y12" s="4" t="s">
        <v>77</v>
      </c>
    </row>
    <row r="13" s="4" customFormat="1" spans="1:25">
      <c r="A13" s="4" t="s">
        <v>78</v>
      </c>
      <c r="B13" s="4" t="s">
        <v>26</v>
      </c>
      <c r="C13" s="4" t="s">
        <v>27</v>
      </c>
      <c r="D13" s="4" t="s">
        <v>28</v>
      </c>
      <c r="E13" s="4" t="s">
        <v>29</v>
      </c>
      <c r="F13" s="6">
        <v>44642</v>
      </c>
      <c r="G13" s="6">
        <v>44643</v>
      </c>
      <c r="H13" s="4">
        <v>1</v>
      </c>
      <c r="I13" s="4">
        <v>1</v>
      </c>
      <c r="J13" s="4">
        <v>1</v>
      </c>
      <c r="K13" s="4" t="s">
        <v>30</v>
      </c>
      <c r="L13" s="4">
        <v>421</v>
      </c>
      <c r="M13" s="4">
        <v>421</v>
      </c>
      <c r="N13" s="4" t="s">
        <v>79</v>
      </c>
      <c r="O13" s="4" t="s">
        <v>32</v>
      </c>
      <c r="P13" s="4" t="s">
        <v>33</v>
      </c>
      <c r="Q13" s="4">
        <v>0</v>
      </c>
      <c r="R13" s="7">
        <v>44642</v>
      </c>
      <c r="S13" s="6">
        <v>44658</v>
      </c>
      <c r="T13" s="4" t="s">
        <v>34</v>
      </c>
      <c r="U13" s="4">
        <v>421</v>
      </c>
      <c r="V13" s="4">
        <v>0</v>
      </c>
      <c r="W13" s="4">
        <v>0</v>
      </c>
      <c r="X13" s="4" t="s">
        <v>80</v>
      </c>
      <c r="Y13" s="4" t="s">
        <v>35</v>
      </c>
    </row>
    <row r="14" s="4" customFormat="1" spans="1:25">
      <c r="A14" s="4" t="s">
        <v>81</v>
      </c>
      <c r="B14" s="4" t="s">
        <v>26</v>
      </c>
      <c r="C14" s="4" t="s">
        <v>27</v>
      </c>
      <c r="D14" s="4" t="s">
        <v>82</v>
      </c>
      <c r="E14" s="4" t="s">
        <v>83</v>
      </c>
      <c r="F14" s="6">
        <v>44642</v>
      </c>
      <c r="G14" s="6">
        <v>44643</v>
      </c>
      <c r="H14" s="4">
        <v>1</v>
      </c>
      <c r="I14" s="4">
        <v>1</v>
      </c>
      <c r="J14" s="4">
        <v>1</v>
      </c>
      <c r="K14" s="4" t="s">
        <v>30</v>
      </c>
      <c r="L14" s="4">
        <v>97</v>
      </c>
      <c r="M14" s="4">
        <v>97</v>
      </c>
      <c r="N14" s="4" t="s">
        <v>84</v>
      </c>
      <c r="O14" s="4" t="s">
        <v>32</v>
      </c>
      <c r="P14" s="4" t="s">
        <v>33</v>
      </c>
      <c r="Q14" s="4">
        <v>0</v>
      </c>
      <c r="R14" s="7">
        <v>44642</v>
      </c>
      <c r="S14" s="6">
        <v>44658</v>
      </c>
      <c r="T14" s="4" t="s">
        <v>34</v>
      </c>
      <c r="U14" s="4">
        <v>97</v>
      </c>
      <c r="V14" s="4">
        <v>0</v>
      </c>
      <c r="W14" s="4">
        <v>0</v>
      </c>
      <c r="X14" s="4" t="s">
        <v>85</v>
      </c>
      <c r="Y14" s="4" t="s">
        <v>35</v>
      </c>
    </row>
    <row r="15" s="4" customFormat="1" spans="1:25">
      <c r="A15" s="4" t="s">
        <v>86</v>
      </c>
      <c r="B15" s="4" t="s">
        <v>26</v>
      </c>
      <c r="C15" s="4" t="s">
        <v>27</v>
      </c>
      <c r="D15" s="4" t="s">
        <v>87</v>
      </c>
      <c r="E15" s="4" t="s">
        <v>88</v>
      </c>
      <c r="F15" s="6">
        <v>44642</v>
      </c>
      <c r="G15" s="6">
        <v>44643</v>
      </c>
      <c r="H15" s="4">
        <v>1</v>
      </c>
      <c r="I15" s="4">
        <v>1</v>
      </c>
      <c r="J15" s="4">
        <v>1</v>
      </c>
      <c r="K15" s="4" t="s">
        <v>30</v>
      </c>
      <c r="L15" s="4">
        <v>193</v>
      </c>
      <c r="M15" s="4">
        <v>193</v>
      </c>
      <c r="N15" s="4" t="s">
        <v>89</v>
      </c>
      <c r="O15" s="4" t="s">
        <v>32</v>
      </c>
      <c r="P15" s="4" t="s">
        <v>33</v>
      </c>
      <c r="Q15" s="4">
        <v>0</v>
      </c>
      <c r="R15" s="7">
        <v>44642</v>
      </c>
      <c r="S15" s="6">
        <v>44658</v>
      </c>
      <c r="T15" s="4" t="s">
        <v>34</v>
      </c>
      <c r="U15" s="4">
        <v>193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90</v>
      </c>
      <c r="B16" s="4" t="s">
        <v>26</v>
      </c>
      <c r="C16" s="4" t="s">
        <v>27</v>
      </c>
      <c r="D16" s="4" t="s">
        <v>91</v>
      </c>
      <c r="E16" s="4" t="s">
        <v>92</v>
      </c>
      <c r="F16" s="6">
        <v>44642</v>
      </c>
      <c r="G16" s="6">
        <v>44643</v>
      </c>
      <c r="H16" s="4">
        <v>1</v>
      </c>
      <c r="I16" s="4">
        <v>1</v>
      </c>
      <c r="J16" s="4">
        <v>1</v>
      </c>
      <c r="K16" s="4" t="s">
        <v>30</v>
      </c>
      <c r="L16" s="4">
        <v>324</v>
      </c>
      <c r="M16" s="4">
        <v>324</v>
      </c>
      <c r="N16" s="4" t="s">
        <v>93</v>
      </c>
      <c r="O16" s="4" t="s">
        <v>32</v>
      </c>
      <c r="P16" s="4" t="s">
        <v>33</v>
      </c>
      <c r="Q16" s="4">
        <v>0</v>
      </c>
      <c r="R16" s="7">
        <v>44642</v>
      </c>
      <c r="S16" s="6">
        <v>44658</v>
      </c>
      <c r="T16" s="4" t="s">
        <v>34</v>
      </c>
      <c r="U16" s="4">
        <v>324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94</v>
      </c>
      <c r="B17" s="4" t="s">
        <v>26</v>
      </c>
      <c r="C17" s="4" t="s">
        <v>27</v>
      </c>
      <c r="D17" s="4" t="s">
        <v>95</v>
      </c>
      <c r="E17" s="4" t="s">
        <v>96</v>
      </c>
      <c r="F17" s="6">
        <v>44642</v>
      </c>
      <c r="G17" s="6">
        <v>44643</v>
      </c>
      <c r="H17" s="4">
        <v>1</v>
      </c>
      <c r="I17" s="4">
        <v>1</v>
      </c>
      <c r="J17" s="4">
        <v>1</v>
      </c>
      <c r="K17" s="4" t="s">
        <v>30</v>
      </c>
      <c r="L17" s="4">
        <v>160</v>
      </c>
      <c r="M17" s="4">
        <v>160</v>
      </c>
      <c r="N17" s="4" t="s">
        <v>97</v>
      </c>
      <c r="O17" s="4" t="s">
        <v>32</v>
      </c>
      <c r="P17" s="4" t="s">
        <v>33</v>
      </c>
      <c r="Q17" s="4">
        <v>0</v>
      </c>
      <c r="R17" s="7">
        <v>44642</v>
      </c>
      <c r="S17" s="6">
        <v>44658</v>
      </c>
      <c r="T17" s="4" t="s">
        <v>34</v>
      </c>
      <c r="U17" s="4">
        <v>160</v>
      </c>
      <c r="V17" s="4">
        <v>0</v>
      </c>
      <c r="W17" s="4">
        <v>0</v>
      </c>
      <c r="X17" s="4" t="s">
        <v>98</v>
      </c>
      <c r="Y17" s="4" t="s">
        <v>99</v>
      </c>
    </row>
    <row r="18" s="4" customFormat="1" spans="1:25">
      <c r="A18" s="4" t="s">
        <v>100</v>
      </c>
      <c r="B18" s="4" t="s">
        <v>26</v>
      </c>
      <c r="C18" s="4" t="s">
        <v>27</v>
      </c>
      <c r="D18" s="4" t="s">
        <v>95</v>
      </c>
      <c r="E18" s="4" t="s">
        <v>96</v>
      </c>
      <c r="F18" s="6">
        <v>44642</v>
      </c>
      <c r="G18" s="6">
        <v>44643</v>
      </c>
      <c r="H18" s="4">
        <v>1</v>
      </c>
      <c r="I18" s="4">
        <v>1</v>
      </c>
      <c r="J18" s="4">
        <v>1</v>
      </c>
      <c r="K18" s="4" t="s">
        <v>30</v>
      </c>
      <c r="L18" s="4">
        <v>160</v>
      </c>
      <c r="M18" s="4">
        <v>160</v>
      </c>
      <c r="N18" s="4" t="s">
        <v>101</v>
      </c>
      <c r="O18" s="4" t="s">
        <v>32</v>
      </c>
      <c r="P18" s="4" t="s">
        <v>33</v>
      </c>
      <c r="Q18" s="4">
        <v>0</v>
      </c>
      <c r="R18" s="7">
        <v>44642</v>
      </c>
      <c r="S18" s="6">
        <v>44658</v>
      </c>
      <c r="T18" s="4" t="s">
        <v>34</v>
      </c>
      <c r="U18" s="4">
        <v>160</v>
      </c>
      <c r="V18" s="4">
        <v>0</v>
      </c>
      <c r="W18" s="4">
        <v>0</v>
      </c>
      <c r="X18" s="4" t="s">
        <v>35</v>
      </c>
      <c r="Y18" s="4" t="s">
        <v>102</v>
      </c>
    </row>
    <row r="19" s="4" customFormat="1" spans="1:25">
      <c r="A19" s="4" t="s">
        <v>103</v>
      </c>
      <c r="B19" s="4" t="s">
        <v>26</v>
      </c>
      <c r="C19" s="4" t="s">
        <v>27</v>
      </c>
      <c r="D19" s="4" t="s">
        <v>104</v>
      </c>
      <c r="E19" s="4" t="s">
        <v>105</v>
      </c>
      <c r="F19" s="6">
        <v>44642</v>
      </c>
      <c r="G19" s="6">
        <v>44643</v>
      </c>
      <c r="H19" s="4">
        <v>1</v>
      </c>
      <c r="I19" s="4">
        <v>1</v>
      </c>
      <c r="J19" s="4">
        <v>1</v>
      </c>
      <c r="K19" s="4" t="s">
        <v>30</v>
      </c>
      <c r="L19" s="4">
        <v>126</v>
      </c>
      <c r="M19" s="4">
        <v>126</v>
      </c>
      <c r="N19" s="4" t="s">
        <v>106</v>
      </c>
      <c r="O19" s="4" t="s">
        <v>32</v>
      </c>
      <c r="P19" s="4" t="s">
        <v>33</v>
      </c>
      <c r="Q19" s="4">
        <v>0</v>
      </c>
      <c r="R19" s="7">
        <v>44642</v>
      </c>
      <c r="S19" s="6">
        <v>44658</v>
      </c>
      <c r="T19" s="4" t="s">
        <v>34</v>
      </c>
      <c r="U19" s="4">
        <v>126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107</v>
      </c>
      <c r="B20" s="4" t="s">
        <v>26</v>
      </c>
      <c r="C20" s="4" t="s">
        <v>27</v>
      </c>
      <c r="D20" s="4" t="s">
        <v>108</v>
      </c>
      <c r="E20" s="4" t="s">
        <v>109</v>
      </c>
      <c r="F20" s="6">
        <v>44642</v>
      </c>
      <c r="G20" s="6">
        <v>44643</v>
      </c>
      <c r="H20" s="4">
        <v>1</v>
      </c>
      <c r="I20" s="4">
        <v>1</v>
      </c>
      <c r="J20" s="4">
        <v>1</v>
      </c>
      <c r="K20" s="4" t="s">
        <v>30</v>
      </c>
      <c r="L20" s="4">
        <v>238</v>
      </c>
      <c r="M20" s="4">
        <v>238</v>
      </c>
      <c r="N20" s="4" t="s">
        <v>110</v>
      </c>
      <c r="O20" s="4" t="s">
        <v>32</v>
      </c>
      <c r="P20" s="4" t="s">
        <v>33</v>
      </c>
      <c r="Q20" s="4">
        <v>0</v>
      </c>
      <c r="R20" s="7">
        <v>44642</v>
      </c>
      <c r="S20" s="6">
        <v>44658</v>
      </c>
      <c r="T20" s="4" t="s">
        <v>34</v>
      </c>
      <c r="U20" s="4">
        <v>238</v>
      </c>
      <c r="V20" s="4">
        <v>0</v>
      </c>
      <c r="W20" s="4">
        <v>0</v>
      </c>
      <c r="X20" s="4" t="s">
        <v>35</v>
      </c>
      <c r="Y20" s="4" t="s">
        <v>111</v>
      </c>
    </row>
    <row r="21" s="4" customFormat="1" spans="1:25">
      <c r="A21" s="4" t="s">
        <v>112</v>
      </c>
      <c r="B21" s="4" t="s">
        <v>26</v>
      </c>
      <c r="C21" s="4" t="s">
        <v>27</v>
      </c>
      <c r="D21" s="4" t="s">
        <v>113</v>
      </c>
      <c r="E21" s="4" t="s">
        <v>114</v>
      </c>
      <c r="F21" s="6">
        <v>44642</v>
      </c>
      <c r="G21" s="6">
        <v>44643</v>
      </c>
      <c r="H21" s="4">
        <v>1</v>
      </c>
      <c r="I21" s="4">
        <v>1</v>
      </c>
      <c r="J21" s="4">
        <v>1</v>
      </c>
      <c r="K21" s="4" t="s">
        <v>30</v>
      </c>
      <c r="L21" s="4">
        <v>198</v>
      </c>
      <c r="M21" s="4">
        <v>198</v>
      </c>
      <c r="N21" s="4" t="s">
        <v>115</v>
      </c>
      <c r="O21" s="4" t="s">
        <v>32</v>
      </c>
      <c r="P21" s="4" t="s">
        <v>33</v>
      </c>
      <c r="Q21" s="4">
        <v>0</v>
      </c>
      <c r="R21" s="7">
        <v>44642</v>
      </c>
      <c r="S21" s="6">
        <v>44658</v>
      </c>
      <c r="T21" s="4" t="s">
        <v>34</v>
      </c>
      <c r="U21" s="4">
        <v>198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116</v>
      </c>
      <c r="B22" s="4" t="s">
        <v>26</v>
      </c>
      <c r="C22" s="4" t="s">
        <v>27</v>
      </c>
      <c r="D22" s="4" t="s">
        <v>117</v>
      </c>
      <c r="E22" s="4" t="s">
        <v>118</v>
      </c>
      <c r="F22" s="6">
        <v>44642</v>
      </c>
      <c r="G22" s="6">
        <v>44643</v>
      </c>
      <c r="H22" s="4">
        <v>1</v>
      </c>
      <c r="I22" s="4">
        <v>1</v>
      </c>
      <c r="J22" s="4">
        <v>1</v>
      </c>
      <c r="K22" s="4" t="s">
        <v>30</v>
      </c>
      <c r="L22" s="4">
        <v>110</v>
      </c>
      <c r="M22" s="4">
        <v>110</v>
      </c>
      <c r="N22" s="4" t="s">
        <v>119</v>
      </c>
      <c r="O22" s="4" t="s">
        <v>32</v>
      </c>
      <c r="P22" s="4" t="s">
        <v>33</v>
      </c>
      <c r="Q22" s="4">
        <v>0</v>
      </c>
      <c r="R22" s="7">
        <v>44642</v>
      </c>
      <c r="S22" s="6">
        <v>44658</v>
      </c>
      <c r="T22" s="4" t="s">
        <v>34</v>
      </c>
      <c r="U22" s="4">
        <v>110</v>
      </c>
      <c r="V22" s="4">
        <v>0</v>
      </c>
      <c r="W22" s="4">
        <v>0</v>
      </c>
      <c r="X22" s="4" t="s">
        <v>35</v>
      </c>
      <c r="Y22" s="4" t="s">
        <v>120</v>
      </c>
    </row>
    <row r="23" s="4" customFormat="1" spans="1:25">
      <c r="A23" s="4" t="s">
        <v>121</v>
      </c>
      <c r="B23" s="4" t="s">
        <v>26</v>
      </c>
      <c r="C23" s="4" t="s">
        <v>27</v>
      </c>
      <c r="D23" s="4" t="s">
        <v>122</v>
      </c>
      <c r="E23" s="4" t="s">
        <v>123</v>
      </c>
      <c r="F23" s="6">
        <v>44642</v>
      </c>
      <c r="G23" s="6">
        <v>44643</v>
      </c>
      <c r="H23" s="4">
        <v>1</v>
      </c>
      <c r="I23" s="4">
        <v>1</v>
      </c>
      <c r="J23" s="4">
        <v>1</v>
      </c>
      <c r="K23" s="4" t="s">
        <v>30</v>
      </c>
      <c r="L23" s="4">
        <v>743</v>
      </c>
      <c r="M23" s="4">
        <v>743</v>
      </c>
      <c r="N23" s="4" t="s">
        <v>124</v>
      </c>
      <c r="O23" s="4" t="s">
        <v>32</v>
      </c>
      <c r="P23" s="4" t="s">
        <v>33</v>
      </c>
      <c r="Q23" s="4">
        <v>0</v>
      </c>
      <c r="R23" s="7">
        <v>44642</v>
      </c>
      <c r="S23" s="6">
        <v>44658</v>
      </c>
      <c r="T23" s="4" t="s">
        <v>34</v>
      </c>
      <c r="U23" s="4">
        <v>743</v>
      </c>
      <c r="V23" s="4">
        <v>0</v>
      </c>
      <c r="W23" s="4">
        <v>0</v>
      </c>
      <c r="X23" s="4" t="s">
        <v>35</v>
      </c>
      <c r="Y23" s="4" t="s">
        <v>125</v>
      </c>
    </row>
    <row r="24" s="4" customFormat="1" spans="1:25">
      <c r="A24" s="4" t="s">
        <v>126</v>
      </c>
      <c r="B24" s="4" t="s">
        <v>26</v>
      </c>
      <c r="C24" s="4" t="s">
        <v>27</v>
      </c>
      <c r="D24" s="4" t="s">
        <v>95</v>
      </c>
      <c r="E24" s="4" t="s">
        <v>127</v>
      </c>
      <c r="F24" s="6">
        <v>44642</v>
      </c>
      <c r="G24" s="6">
        <v>44643</v>
      </c>
      <c r="H24" s="4">
        <v>1</v>
      </c>
      <c r="I24" s="4">
        <v>1</v>
      </c>
      <c r="J24" s="4">
        <v>1</v>
      </c>
      <c r="K24" s="4" t="s">
        <v>30</v>
      </c>
      <c r="L24" s="4">
        <v>171</v>
      </c>
      <c r="M24" s="4">
        <v>171</v>
      </c>
      <c r="N24" s="4" t="s">
        <v>128</v>
      </c>
      <c r="O24" s="4" t="s">
        <v>32</v>
      </c>
      <c r="P24" s="4" t="s">
        <v>33</v>
      </c>
      <c r="Q24" s="4">
        <v>0</v>
      </c>
      <c r="R24" s="7">
        <v>44642</v>
      </c>
      <c r="S24" s="6">
        <v>44658</v>
      </c>
      <c r="T24" s="4" t="s">
        <v>34</v>
      </c>
      <c r="U24" s="4">
        <v>171</v>
      </c>
      <c r="V24" s="4">
        <v>0</v>
      </c>
      <c r="W24" s="4">
        <v>0</v>
      </c>
      <c r="X24" s="4" t="s">
        <v>35</v>
      </c>
      <c r="Y24" s="4" t="s">
        <v>129</v>
      </c>
    </row>
    <row r="25" s="4" customFormat="1" spans="1:25">
      <c r="A25" s="4" t="s">
        <v>130</v>
      </c>
      <c r="B25" s="4" t="s">
        <v>26</v>
      </c>
      <c r="C25" s="4" t="s">
        <v>27</v>
      </c>
      <c r="D25" s="4" t="s">
        <v>131</v>
      </c>
      <c r="E25" s="4" t="s">
        <v>132</v>
      </c>
      <c r="F25" s="6">
        <v>44642</v>
      </c>
      <c r="G25" s="6">
        <v>44643</v>
      </c>
      <c r="H25" s="4">
        <v>1</v>
      </c>
      <c r="I25" s="4">
        <v>1</v>
      </c>
      <c r="J25" s="4">
        <v>1</v>
      </c>
      <c r="K25" s="4" t="s">
        <v>30</v>
      </c>
      <c r="L25" s="4">
        <v>205</v>
      </c>
      <c r="M25" s="4">
        <v>205</v>
      </c>
      <c r="N25" s="4" t="s">
        <v>133</v>
      </c>
      <c r="O25" s="4" t="s">
        <v>32</v>
      </c>
      <c r="P25" s="4" t="s">
        <v>33</v>
      </c>
      <c r="Q25" s="4">
        <v>0</v>
      </c>
      <c r="R25" s="7">
        <v>44642</v>
      </c>
      <c r="S25" s="6">
        <v>44658</v>
      </c>
      <c r="T25" s="4" t="s">
        <v>34</v>
      </c>
      <c r="U25" s="4">
        <v>205</v>
      </c>
      <c r="V25" s="4">
        <v>0</v>
      </c>
      <c r="W25" s="4">
        <v>0</v>
      </c>
      <c r="X25" s="4" t="s">
        <v>35</v>
      </c>
      <c r="Y25" s="4" t="s">
        <v>134</v>
      </c>
    </row>
    <row r="26" s="4" customFormat="1" spans="1:25">
      <c r="A26" s="4" t="s">
        <v>135</v>
      </c>
      <c r="B26" s="4" t="s">
        <v>26</v>
      </c>
      <c r="C26" s="4" t="s">
        <v>27</v>
      </c>
      <c r="D26" s="4" t="s">
        <v>131</v>
      </c>
      <c r="E26" s="4" t="s">
        <v>132</v>
      </c>
      <c r="F26" s="6">
        <v>44642</v>
      </c>
      <c r="G26" s="6">
        <v>44643</v>
      </c>
      <c r="H26" s="4">
        <v>1</v>
      </c>
      <c r="I26" s="4">
        <v>1</v>
      </c>
      <c r="J26" s="4">
        <v>1</v>
      </c>
      <c r="K26" s="4" t="s">
        <v>30</v>
      </c>
      <c r="L26" s="4">
        <v>205</v>
      </c>
      <c r="M26" s="4">
        <v>205</v>
      </c>
      <c r="N26" s="4" t="s">
        <v>136</v>
      </c>
      <c r="O26" s="4" t="s">
        <v>32</v>
      </c>
      <c r="P26" s="4" t="s">
        <v>33</v>
      </c>
      <c r="Q26" s="4">
        <v>0</v>
      </c>
      <c r="R26" s="7">
        <v>44642</v>
      </c>
      <c r="S26" s="6">
        <v>44658</v>
      </c>
      <c r="T26" s="4" t="s">
        <v>34</v>
      </c>
      <c r="U26" s="4">
        <v>205</v>
      </c>
      <c r="V26" s="4">
        <v>0</v>
      </c>
      <c r="W26" s="4">
        <v>0</v>
      </c>
      <c r="X26" s="4" t="s">
        <v>35</v>
      </c>
      <c r="Y26" s="4" t="s">
        <v>134</v>
      </c>
    </row>
    <row r="27" s="4" customFormat="1" spans="1:25">
      <c r="A27" s="4" t="s">
        <v>137</v>
      </c>
      <c r="B27" s="4" t="s">
        <v>26</v>
      </c>
      <c r="C27" s="4" t="s">
        <v>27</v>
      </c>
      <c r="D27" s="4" t="s">
        <v>113</v>
      </c>
      <c r="E27" s="4" t="s">
        <v>114</v>
      </c>
      <c r="F27" s="6">
        <v>44642</v>
      </c>
      <c r="G27" s="6">
        <v>44643</v>
      </c>
      <c r="H27" s="4">
        <v>1</v>
      </c>
      <c r="I27" s="4">
        <v>1</v>
      </c>
      <c r="J27" s="4">
        <v>1</v>
      </c>
      <c r="K27" s="4" t="s">
        <v>30</v>
      </c>
      <c r="L27" s="4">
        <v>198</v>
      </c>
      <c r="M27" s="4">
        <v>198</v>
      </c>
      <c r="N27" s="4" t="s">
        <v>138</v>
      </c>
      <c r="O27" s="4" t="s">
        <v>32</v>
      </c>
      <c r="P27" s="4" t="s">
        <v>33</v>
      </c>
      <c r="Q27" s="4">
        <v>0</v>
      </c>
      <c r="R27" s="7">
        <v>44642</v>
      </c>
      <c r="S27" s="6">
        <v>44658</v>
      </c>
      <c r="T27" s="4" t="s">
        <v>34</v>
      </c>
      <c r="U27" s="4">
        <v>198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139</v>
      </c>
      <c r="B28" s="4" t="s">
        <v>26</v>
      </c>
      <c r="C28" s="4" t="s">
        <v>27</v>
      </c>
      <c r="D28" s="4" t="s">
        <v>140</v>
      </c>
      <c r="E28" s="4" t="s">
        <v>141</v>
      </c>
      <c r="F28" s="6">
        <v>44642</v>
      </c>
      <c r="G28" s="6">
        <v>44643</v>
      </c>
      <c r="H28" s="4">
        <v>1</v>
      </c>
      <c r="I28" s="4">
        <v>1</v>
      </c>
      <c r="J28" s="4">
        <v>1</v>
      </c>
      <c r="K28" s="4" t="s">
        <v>30</v>
      </c>
      <c r="L28" s="4">
        <v>131</v>
      </c>
      <c r="M28" s="4">
        <v>131</v>
      </c>
      <c r="N28" s="4" t="s">
        <v>142</v>
      </c>
      <c r="O28" s="4" t="s">
        <v>32</v>
      </c>
      <c r="P28" s="4" t="s">
        <v>33</v>
      </c>
      <c r="Q28" s="4">
        <v>0</v>
      </c>
      <c r="R28" s="7">
        <v>44642</v>
      </c>
      <c r="S28" s="6">
        <v>44658</v>
      </c>
      <c r="T28" s="4" t="s">
        <v>34</v>
      </c>
      <c r="U28" s="4">
        <v>131</v>
      </c>
      <c r="V28" s="4">
        <v>0</v>
      </c>
      <c r="W28" s="4">
        <v>0</v>
      </c>
      <c r="X28" s="4" t="s">
        <v>143</v>
      </c>
      <c r="Y28" s="4" t="s">
        <v>35</v>
      </c>
    </row>
    <row r="29" s="4" customFormat="1" spans="1:25">
      <c r="A29" s="4" t="s">
        <v>144</v>
      </c>
      <c r="B29" s="4" t="s">
        <v>26</v>
      </c>
      <c r="C29" s="4" t="s">
        <v>27</v>
      </c>
      <c r="D29" s="4" t="s">
        <v>145</v>
      </c>
      <c r="E29" s="4" t="s">
        <v>146</v>
      </c>
      <c r="F29" s="6">
        <v>44642</v>
      </c>
      <c r="G29" s="6">
        <v>44643</v>
      </c>
      <c r="H29" s="4">
        <v>1</v>
      </c>
      <c r="I29" s="4">
        <v>1</v>
      </c>
      <c r="J29" s="4">
        <v>1</v>
      </c>
      <c r="K29" s="4" t="s">
        <v>30</v>
      </c>
      <c r="L29" s="4">
        <v>258</v>
      </c>
      <c r="M29" s="4">
        <v>258</v>
      </c>
      <c r="N29" s="4" t="s">
        <v>147</v>
      </c>
      <c r="O29" s="4" t="s">
        <v>32</v>
      </c>
      <c r="P29" s="4" t="s">
        <v>33</v>
      </c>
      <c r="Q29" s="4">
        <v>0</v>
      </c>
      <c r="R29" s="7">
        <v>44642</v>
      </c>
      <c r="S29" s="6">
        <v>44658</v>
      </c>
      <c r="T29" s="4" t="s">
        <v>34</v>
      </c>
      <c r="U29" s="4">
        <v>258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148</v>
      </c>
      <c r="B30" s="4" t="s">
        <v>26</v>
      </c>
      <c r="C30" s="4" t="s">
        <v>27</v>
      </c>
      <c r="D30" s="4" t="s">
        <v>149</v>
      </c>
      <c r="E30" s="4" t="s">
        <v>150</v>
      </c>
      <c r="F30" s="6">
        <v>44642</v>
      </c>
      <c r="G30" s="6">
        <v>44643</v>
      </c>
      <c r="H30" s="4">
        <v>1</v>
      </c>
      <c r="I30" s="4">
        <v>1</v>
      </c>
      <c r="J30" s="4">
        <v>1</v>
      </c>
      <c r="K30" s="4" t="s">
        <v>30</v>
      </c>
      <c r="L30" s="4">
        <v>331</v>
      </c>
      <c r="M30" s="4">
        <v>331</v>
      </c>
      <c r="N30" s="4" t="s">
        <v>151</v>
      </c>
      <c r="O30" s="4" t="s">
        <v>32</v>
      </c>
      <c r="P30" s="4" t="s">
        <v>33</v>
      </c>
      <c r="Q30" s="4">
        <v>0</v>
      </c>
      <c r="R30" s="7">
        <v>44642</v>
      </c>
      <c r="S30" s="6">
        <v>44658</v>
      </c>
      <c r="T30" s="4" t="s">
        <v>34</v>
      </c>
      <c r="U30" s="4">
        <v>331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152</v>
      </c>
      <c r="B31" s="4" t="s">
        <v>26</v>
      </c>
      <c r="C31" s="4" t="s">
        <v>27</v>
      </c>
      <c r="D31" s="4" t="s">
        <v>153</v>
      </c>
      <c r="E31" s="4"/>
      <c r="F31" s="6">
        <v>44642</v>
      </c>
      <c r="G31" s="6">
        <v>44643</v>
      </c>
      <c r="H31" s="4">
        <v>0</v>
      </c>
      <c r="I31" s="4">
        <v>1</v>
      </c>
      <c r="J31" s="4">
        <v>0</v>
      </c>
      <c r="K31" s="4" t="s">
        <v>30</v>
      </c>
      <c r="L31" s="4">
        <v>111</v>
      </c>
      <c r="M31" s="4">
        <v>111</v>
      </c>
      <c r="N31" s="4"/>
      <c r="O31" s="4" t="s">
        <v>32</v>
      </c>
      <c r="P31" s="4" t="s">
        <v>33</v>
      </c>
      <c r="Q31" s="4">
        <v>0</v>
      </c>
      <c r="R31" s="7">
        <v>44642</v>
      </c>
      <c r="S31" s="6">
        <v>44658</v>
      </c>
      <c r="T31" s="4" t="s">
        <v>34</v>
      </c>
      <c r="U31" s="4">
        <v>111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137</v>
      </c>
      <c r="B32" s="4" t="s">
        <v>26</v>
      </c>
      <c r="C32" s="4" t="s">
        <v>154</v>
      </c>
      <c r="D32" s="4" t="s">
        <v>113</v>
      </c>
      <c r="E32" s="4" t="s">
        <v>114</v>
      </c>
      <c r="F32" s="6">
        <v>44642</v>
      </c>
      <c r="G32" s="6">
        <v>44643</v>
      </c>
      <c r="H32" s="4">
        <v>1</v>
      </c>
      <c r="I32" s="4">
        <v>1</v>
      </c>
      <c r="J32" s="4">
        <v>1</v>
      </c>
      <c r="K32" s="4" t="s">
        <v>30</v>
      </c>
      <c r="L32" s="4">
        <v>-198</v>
      </c>
      <c r="M32" s="4">
        <v>-198</v>
      </c>
      <c r="N32" s="4" t="s">
        <v>138</v>
      </c>
      <c r="O32" s="4" t="s">
        <v>32</v>
      </c>
      <c r="P32" s="4" t="s">
        <v>33</v>
      </c>
      <c r="Q32" s="4">
        <v>0</v>
      </c>
      <c r="R32" s="7">
        <v>44642</v>
      </c>
      <c r="S32" s="6">
        <v>44658</v>
      </c>
      <c r="T32" s="4" t="s">
        <v>34</v>
      </c>
      <c r="U32" s="4">
        <v>-198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155</v>
      </c>
      <c r="B33" s="4" t="s">
        <v>26</v>
      </c>
      <c r="C33" s="4" t="s">
        <v>27</v>
      </c>
      <c r="D33" s="4" t="s">
        <v>156</v>
      </c>
      <c r="E33" s="4" t="s">
        <v>157</v>
      </c>
      <c r="F33" s="6">
        <v>44642</v>
      </c>
      <c r="G33" s="6">
        <v>44643</v>
      </c>
      <c r="H33" s="4">
        <v>1</v>
      </c>
      <c r="I33" s="4">
        <v>1</v>
      </c>
      <c r="J33" s="4">
        <v>1</v>
      </c>
      <c r="K33" s="4" t="s">
        <v>30</v>
      </c>
      <c r="L33" s="4">
        <v>241</v>
      </c>
      <c r="M33" s="4">
        <v>241</v>
      </c>
      <c r="N33" s="4" t="s">
        <v>158</v>
      </c>
      <c r="O33" s="4" t="s">
        <v>32</v>
      </c>
      <c r="P33" s="4" t="s">
        <v>33</v>
      </c>
      <c r="Q33" s="4">
        <v>0</v>
      </c>
      <c r="R33" s="7">
        <v>44642</v>
      </c>
      <c r="S33" s="6">
        <v>44658</v>
      </c>
      <c r="T33" s="4" t="s">
        <v>34</v>
      </c>
      <c r="U33" s="4">
        <v>241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159</v>
      </c>
      <c r="B34" s="4" t="s">
        <v>26</v>
      </c>
      <c r="C34" s="4" t="s">
        <v>27</v>
      </c>
      <c r="D34" s="4" t="s">
        <v>160</v>
      </c>
      <c r="E34" s="4" t="s">
        <v>161</v>
      </c>
      <c r="F34" s="6">
        <v>44642</v>
      </c>
      <c r="G34" s="6">
        <v>44643</v>
      </c>
      <c r="H34" s="4">
        <v>1</v>
      </c>
      <c r="I34" s="4">
        <v>1</v>
      </c>
      <c r="J34" s="4">
        <v>1</v>
      </c>
      <c r="K34" s="4" t="s">
        <v>30</v>
      </c>
      <c r="L34" s="4">
        <v>114</v>
      </c>
      <c r="M34" s="4">
        <v>114</v>
      </c>
      <c r="N34" s="4" t="s">
        <v>162</v>
      </c>
      <c r="O34" s="4" t="s">
        <v>32</v>
      </c>
      <c r="P34" s="4" t="s">
        <v>33</v>
      </c>
      <c r="Q34" s="4">
        <v>0</v>
      </c>
      <c r="R34" s="7">
        <v>44642</v>
      </c>
      <c r="S34" s="6">
        <v>44658</v>
      </c>
      <c r="T34" s="4" t="s">
        <v>34</v>
      </c>
      <c r="U34" s="4">
        <v>114</v>
      </c>
      <c r="V34" s="4">
        <v>0</v>
      </c>
      <c r="W34" s="4">
        <v>0</v>
      </c>
      <c r="X34" s="4" t="s">
        <v>35</v>
      </c>
      <c r="Y34" s="4" t="s">
        <v>163</v>
      </c>
    </row>
    <row r="35" s="4" customFormat="1" spans="1:25">
      <c r="A35" s="4" t="s">
        <v>155</v>
      </c>
      <c r="B35" s="4" t="s">
        <v>26</v>
      </c>
      <c r="C35" s="4" t="s">
        <v>154</v>
      </c>
      <c r="D35" s="4" t="s">
        <v>156</v>
      </c>
      <c r="E35" s="4" t="s">
        <v>157</v>
      </c>
      <c r="F35" s="6">
        <v>44642</v>
      </c>
      <c r="G35" s="6">
        <v>44643</v>
      </c>
      <c r="H35" s="4">
        <v>1</v>
      </c>
      <c r="I35" s="4">
        <v>1</v>
      </c>
      <c r="J35" s="4">
        <v>1</v>
      </c>
      <c r="K35" s="4" t="s">
        <v>30</v>
      </c>
      <c r="L35" s="4">
        <v>-241</v>
      </c>
      <c r="M35" s="4">
        <v>-241</v>
      </c>
      <c r="N35" s="4" t="s">
        <v>158</v>
      </c>
      <c r="O35" s="4" t="s">
        <v>32</v>
      </c>
      <c r="P35" s="4" t="s">
        <v>33</v>
      </c>
      <c r="Q35" s="4">
        <v>0</v>
      </c>
      <c r="R35" s="7">
        <v>44642</v>
      </c>
      <c r="S35" s="6">
        <v>44658</v>
      </c>
      <c r="T35" s="4" t="s">
        <v>34</v>
      </c>
      <c r="U35" s="4">
        <v>-241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164</v>
      </c>
      <c r="B36" s="4" t="s">
        <v>26</v>
      </c>
      <c r="C36" s="4" t="s">
        <v>27</v>
      </c>
      <c r="D36" s="4" t="s">
        <v>165</v>
      </c>
      <c r="E36" s="4" t="s">
        <v>166</v>
      </c>
      <c r="F36" s="6">
        <v>44642</v>
      </c>
      <c r="G36" s="6">
        <v>44643</v>
      </c>
      <c r="H36" s="4">
        <v>1</v>
      </c>
      <c r="I36" s="4">
        <v>1</v>
      </c>
      <c r="J36" s="4">
        <v>1</v>
      </c>
      <c r="K36" s="4" t="s">
        <v>30</v>
      </c>
      <c r="L36" s="4">
        <v>153</v>
      </c>
      <c r="M36" s="4">
        <v>153</v>
      </c>
      <c r="N36" s="4" t="s">
        <v>167</v>
      </c>
      <c r="O36" s="4" t="s">
        <v>32</v>
      </c>
      <c r="P36" s="4" t="s">
        <v>33</v>
      </c>
      <c r="Q36" s="4">
        <v>0</v>
      </c>
      <c r="R36" s="7">
        <v>44642</v>
      </c>
      <c r="S36" s="6">
        <v>44658</v>
      </c>
      <c r="T36" s="4" t="s">
        <v>34</v>
      </c>
      <c r="U36" s="4">
        <v>153</v>
      </c>
      <c r="V36" s="4">
        <v>0</v>
      </c>
      <c r="W36" s="4">
        <v>0</v>
      </c>
      <c r="X36" s="4" t="s">
        <v>35</v>
      </c>
      <c r="Y36" s="4" t="s">
        <v>168</v>
      </c>
    </row>
    <row r="37" s="4" customFormat="1" spans="1:25">
      <c r="A37" s="4" t="s">
        <v>169</v>
      </c>
      <c r="B37" s="4" t="s">
        <v>26</v>
      </c>
      <c r="C37" s="4" t="s">
        <v>27</v>
      </c>
      <c r="D37" s="4" t="s">
        <v>140</v>
      </c>
      <c r="E37" s="4" t="s">
        <v>141</v>
      </c>
      <c r="F37" s="6">
        <v>44642</v>
      </c>
      <c r="G37" s="6">
        <v>44643</v>
      </c>
      <c r="H37" s="4">
        <v>1</v>
      </c>
      <c r="I37" s="4">
        <v>1</v>
      </c>
      <c r="J37" s="4">
        <v>1</v>
      </c>
      <c r="K37" s="4" t="s">
        <v>30</v>
      </c>
      <c r="L37" s="4">
        <v>131</v>
      </c>
      <c r="M37" s="4">
        <v>131</v>
      </c>
      <c r="N37" s="4" t="s">
        <v>170</v>
      </c>
      <c r="O37" s="4" t="s">
        <v>32</v>
      </c>
      <c r="P37" s="4" t="s">
        <v>33</v>
      </c>
      <c r="Q37" s="4">
        <v>0</v>
      </c>
      <c r="R37" s="7">
        <v>44642</v>
      </c>
      <c r="S37" s="6">
        <v>44658</v>
      </c>
      <c r="T37" s="4" t="s">
        <v>34</v>
      </c>
      <c r="U37" s="4">
        <v>131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171</v>
      </c>
      <c r="B38" s="4" t="s">
        <v>26</v>
      </c>
      <c r="C38" s="4" t="s">
        <v>27</v>
      </c>
      <c r="D38" s="4" t="s">
        <v>172</v>
      </c>
      <c r="E38" s="4" t="s">
        <v>173</v>
      </c>
      <c r="F38" s="6">
        <v>44642</v>
      </c>
      <c r="G38" s="6">
        <v>44643</v>
      </c>
      <c r="H38" s="4">
        <v>1</v>
      </c>
      <c r="I38" s="4">
        <v>1</v>
      </c>
      <c r="J38" s="4">
        <v>1</v>
      </c>
      <c r="K38" s="4" t="s">
        <v>30</v>
      </c>
      <c r="L38" s="4">
        <v>140</v>
      </c>
      <c r="M38" s="4">
        <v>140</v>
      </c>
      <c r="N38" s="4" t="s">
        <v>174</v>
      </c>
      <c r="O38" s="4" t="s">
        <v>32</v>
      </c>
      <c r="P38" s="4" t="s">
        <v>33</v>
      </c>
      <c r="Q38" s="4">
        <v>0</v>
      </c>
      <c r="R38" s="7">
        <v>44642</v>
      </c>
      <c r="S38" s="6">
        <v>44658</v>
      </c>
      <c r="T38" s="4" t="s">
        <v>34</v>
      </c>
      <c r="U38" s="4">
        <v>140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175</v>
      </c>
      <c r="B39" s="4" t="s">
        <v>26</v>
      </c>
      <c r="C39" s="4" t="s">
        <v>27</v>
      </c>
      <c r="D39" s="4" t="s">
        <v>176</v>
      </c>
      <c r="E39" s="4" t="s">
        <v>177</v>
      </c>
      <c r="F39" s="6">
        <v>44642</v>
      </c>
      <c r="G39" s="6">
        <v>44643</v>
      </c>
      <c r="H39" s="4">
        <v>1</v>
      </c>
      <c r="I39" s="4">
        <v>1</v>
      </c>
      <c r="J39" s="4">
        <v>1</v>
      </c>
      <c r="K39" s="4" t="s">
        <v>30</v>
      </c>
      <c r="L39" s="4">
        <v>450</v>
      </c>
      <c r="M39" s="4">
        <v>450</v>
      </c>
      <c r="N39" s="4" t="s">
        <v>178</v>
      </c>
      <c r="O39" s="4" t="s">
        <v>32</v>
      </c>
      <c r="P39" s="4" t="s">
        <v>33</v>
      </c>
      <c r="Q39" s="4">
        <v>0</v>
      </c>
      <c r="R39" s="7">
        <v>44642</v>
      </c>
      <c r="S39" s="6">
        <v>44658</v>
      </c>
      <c r="T39" s="4" t="s">
        <v>34</v>
      </c>
      <c r="U39" s="4">
        <v>450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179</v>
      </c>
      <c r="B40" s="4" t="s">
        <v>26</v>
      </c>
      <c r="C40" s="4" t="s">
        <v>180</v>
      </c>
      <c r="D40" s="4" t="s">
        <v>181</v>
      </c>
      <c r="E40" s="4" t="s">
        <v>182</v>
      </c>
      <c r="F40" s="6">
        <v>44641</v>
      </c>
      <c r="G40" s="6">
        <v>44642</v>
      </c>
      <c r="H40" s="4">
        <v>1</v>
      </c>
      <c r="I40" s="4">
        <v>1</v>
      </c>
      <c r="J40" s="4">
        <v>1</v>
      </c>
      <c r="K40" s="4" t="s">
        <v>30</v>
      </c>
      <c r="L40" s="4">
        <v>-430</v>
      </c>
      <c r="M40" s="4">
        <v>-430</v>
      </c>
      <c r="N40" s="4" t="s">
        <v>183</v>
      </c>
      <c r="O40" s="4" t="s">
        <v>32</v>
      </c>
      <c r="P40" s="4" t="s">
        <v>33</v>
      </c>
      <c r="Q40" s="4">
        <v>0</v>
      </c>
      <c r="R40" s="7">
        <v>44641</v>
      </c>
      <c r="S40" s="6">
        <v>44658</v>
      </c>
      <c r="T40" s="4" t="s">
        <v>34</v>
      </c>
      <c r="U40" s="4">
        <v>-430</v>
      </c>
      <c r="V40" s="4">
        <v>0</v>
      </c>
      <c r="W40" s="4">
        <v>0</v>
      </c>
      <c r="X40" s="4" t="s">
        <v>35</v>
      </c>
      <c r="Y40" s="4" t="s">
        <v>184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5"/>
  <sheetViews>
    <sheetView tabSelected="1" topLeftCell="A16" workbookViewId="0">
      <selection activeCell="A43" sqref="A43:C45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185</v>
      </c>
    </row>
    <row r="2" s="4" customFormat="1" spans="1:9">
      <c r="A2" s="5">
        <v>17558518072</v>
      </c>
      <c r="B2" s="6">
        <v>44642</v>
      </c>
      <c r="C2" s="6">
        <v>44643</v>
      </c>
      <c r="D2" s="4">
        <v>427</v>
      </c>
      <c r="E2" s="4" t="str">
        <f>VLOOKUP(A2,HOP!A:L,12,0)</f>
        <v>427.00</v>
      </c>
      <c r="F2" s="4" t="str">
        <f>VLOOKUP(A2,HOP!A:C,3,0)</f>
        <v>2449487</v>
      </c>
      <c r="G2" s="4">
        <f>D2-E2</f>
        <v>0</v>
      </c>
      <c r="H2" s="4" t="str">
        <f>$H$1&amp;F2</f>
        <v>，2449487</v>
      </c>
      <c r="I2" s="4" t="str">
        <f>VLOOKUP(A2,HOP!A:U,21,0)</f>
        <v>直连</v>
      </c>
    </row>
    <row r="3" s="4" customFormat="1" spans="1:9">
      <c r="A3" s="5">
        <v>17677525971</v>
      </c>
      <c r="B3" s="6">
        <v>44642</v>
      </c>
      <c r="C3" s="6">
        <v>44643</v>
      </c>
      <c r="D3" s="4">
        <v>421</v>
      </c>
      <c r="E3" s="4" t="str">
        <f>VLOOKUP(A3,HOP!A:L,12,0)</f>
        <v>421.00</v>
      </c>
      <c r="F3" s="4" t="str">
        <f>VLOOKUP(A3,HOP!A:C,3,0)</f>
        <v>2473614</v>
      </c>
      <c r="G3" s="4">
        <f t="shared" ref="G3:G38" si="0">D3-E3</f>
        <v>0</v>
      </c>
      <c r="H3" s="4" t="str">
        <f t="shared" ref="H3:H38" si="1">$H$1&amp;F3</f>
        <v>，2473614</v>
      </c>
      <c r="I3" s="4" t="str">
        <f>VLOOKUP(A3,HOP!A:U,21,0)</f>
        <v>直连</v>
      </c>
    </row>
    <row r="4" s="4" customFormat="1" spans="1:9">
      <c r="A4" s="5">
        <v>17678907618</v>
      </c>
      <c r="B4" s="6">
        <v>44641</v>
      </c>
      <c r="C4" s="6">
        <v>44643</v>
      </c>
      <c r="D4" s="4">
        <v>409</v>
      </c>
      <c r="E4" s="4" t="str">
        <f>VLOOKUP(A4,HOP!A:L,12,0)</f>
        <v>409.00</v>
      </c>
      <c r="F4" s="4" t="str">
        <f>VLOOKUP(A4,HOP!A:C,3,0)</f>
        <v>2474375</v>
      </c>
      <c r="G4" s="4">
        <f t="shared" si="0"/>
        <v>0</v>
      </c>
      <c r="H4" s="4" t="str">
        <f t="shared" si="1"/>
        <v>，2474375</v>
      </c>
      <c r="I4" s="4" t="str">
        <f>VLOOKUP(A4,HOP!A:U,21,0)</f>
        <v>直连</v>
      </c>
    </row>
    <row r="5" s="4" customFormat="1" spans="1:9">
      <c r="A5" s="5">
        <v>17687716392</v>
      </c>
      <c r="B5" s="6">
        <v>44641</v>
      </c>
      <c r="C5" s="6">
        <v>44643</v>
      </c>
      <c r="D5" s="4">
        <v>568</v>
      </c>
      <c r="E5" s="4" t="str">
        <f>VLOOKUP(A5,HOP!A:L,12,0)</f>
        <v>568.00</v>
      </c>
      <c r="F5" s="4" t="str">
        <f>VLOOKUP(A5,HOP!A:C,3,0)</f>
        <v>2475569</v>
      </c>
      <c r="G5" s="4">
        <f t="shared" si="0"/>
        <v>0</v>
      </c>
      <c r="H5" s="4" t="str">
        <f t="shared" si="1"/>
        <v>，2475569</v>
      </c>
      <c r="I5" s="4" t="str">
        <f>VLOOKUP(A5,HOP!A:U,21,0)</f>
        <v>直连</v>
      </c>
    </row>
    <row r="6" s="4" customFormat="1" spans="1:9">
      <c r="A6" s="5">
        <v>17688479708</v>
      </c>
      <c r="B6" s="6">
        <v>44642</v>
      </c>
      <c r="C6" s="6">
        <v>44643</v>
      </c>
      <c r="D6" s="4">
        <v>246</v>
      </c>
      <c r="E6" s="4" t="str">
        <f>VLOOKUP(A6,HOP!A:L,12,0)</f>
        <v>246.00</v>
      </c>
      <c r="F6" s="4" t="str">
        <f>VLOOKUP(A6,HOP!A:C,3,0)</f>
        <v>2476009</v>
      </c>
      <c r="G6" s="4">
        <f t="shared" si="0"/>
        <v>0</v>
      </c>
      <c r="H6" s="4" t="str">
        <f t="shared" si="1"/>
        <v>，2476009</v>
      </c>
      <c r="I6" s="4" t="str">
        <f>VLOOKUP(A6,HOP!A:U,21,0)</f>
        <v>直连</v>
      </c>
    </row>
    <row r="7" s="4" customFormat="1" spans="1:9">
      <c r="A7" s="5">
        <v>17688862908</v>
      </c>
      <c r="B7" s="6">
        <v>44642</v>
      </c>
      <c r="C7" s="6">
        <v>44643</v>
      </c>
      <c r="D7" s="4">
        <v>338</v>
      </c>
      <c r="E7" s="4" t="str">
        <f>VLOOKUP(A7,HOP!A:L,12,0)</f>
        <v>338.00</v>
      </c>
      <c r="F7" s="4" t="str">
        <f>VLOOKUP(A7,HOP!A:C,3,0)</f>
        <v>2476260</v>
      </c>
      <c r="G7" s="4">
        <f t="shared" si="0"/>
        <v>0</v>
      </c>
      <c r="H7" s="4" t="str">
        <f t="shared" si="1"/>
        <v>，2476260</v>
      </c>
      <c r="I7" s="4" t="str">
        <f>VLOOKUP(A7,HOP!A:U,21,0)</f>
        <v>直连</v>
      </c>
    </row>
    <row r="8" s="4" customFormat="1" spans="1:9">
      <c r="A8" s="5">
        <v>17689499479</v>
      </c>
      <c r="B8" s="6">
        <v>44641</v>
      </c>
      <c r="C8" s="6">
        <v>44643</v>
      </c>
      <c r="D8" s="4">
        <v>124</v>
      </c>
      <c r="E8" s="4" t="str">
        <f>VLOOKUP(A8,HOP!A:L,12,0)</f>
        <v>124.00</v>
      </c>
      <c r="F8" s="4" t="str">
        <f>VLOOKUP(A8,HOP!A:C,3,0)</f>
        <v>2476648</v>
      </c>
      <c r="G8" s="4">
        <f t="shared" si="0"/>
        <v>0</v>
      </c>
      <c r="H8" s="4" t="str">
        <f t="shared" si="1"/>
        <v>，2476648</v>
      </c>
      <c r="I8" s="4" t="str">
        <f>VLOOKUP(A8,HOP!A:U,21,0)</f>
        <v>直连</v>
      </c>
    </row>
    <row r="9" s="4" customFormat="1" spans="1:9">
      <c r="A9" s="5">
        <v>17689687349</v>
      </c>
      <c r="B9" s="6">
        <v>44642</v>
      </c>
      <c r="C9" s="6">
        <v>44643</v>
      </c>
      <c r="D9" s="4">
        <v>149</v>
      </c>
      <c r="E9" s="4" t="str">
        <f>VLOOKUP(A9,HOP!A:L,12,0)</f>
        <v>149.00</v>
      </c>
      <c r="F9" s="4" t="str">
        <f>VLOOKUP(A9,HOP!A:C,3,0)</f>
        <v>2476759</v>
      </c>
      <c r="G9" s="4">
        <f t="shared" si="0"/>
        <v>0</v>
      </c>
      <c r="H9" s="4" t="str">
        <f t="shared" si="1"/>
        <v>，2476759</v>
      </c>
      <c r="I9" s="4" t="str">
        <f>VLOOKUP(A9,HOP!A:U,21,0)</f>
        <v>直连</v>
      </c>
    </row>
    <row r="10" s="4" customFormat="1" spans="1:9">
      <c r="A10" s="5">
        <v>17689992121</v>
      </c>
      <c r="B10" s="6">
        <v>44642</v>
      </c>
      <c r="C10" s="6">
        <v>44643</v>
      </c>
      <c r="D10" s="4">
        <v>293</v>
      </c>
      <c r="E10" s="4" t="str">
        <f>VLOOKUP(A10,HOP!A:L,12,0)</f>
        <v>293.00</v>
      </c>
      <c r="F10" s="4" t="str">
        <f>VLOOKUP(A10,HOP!A:C,3,0)</f>
        <v>2476921</v>
      </c>
      <c r="G10" s="4">
        <f t="shared" si="0"/>
        <v>0</v>
      </c>
      <c r="H10" s="4" t="str">
        <f t="shared" si="1"/>
        <v>，2476921</v>
      </c>
      <c r="I10" s="4" t="str">
        <f>VLOOKUP(A10,HOP!A:U,21,0)</f>
        <v>直连</v>
      </c>
    </row>
    <row r="11" s="4" customFormat="1" spans="1:9">
      <c r="A11" s="5">
        <v>17690002161</v>
      </c>
      <c r="B11" s="6">
        <v>44642</v>
      </c>
      <c r="C11" s="6">
        <v>44643</v>
      </c>
      <c r="D11" s="4">
        <v>422</v>
      </c>
      <c r="E11" s="4" t="str">
        <f>VLOOKUP(A11,HOP!A:L,12,0)</f>
        <v>422.00</v>
      </c>
      <c r="F11" s="4" t="str">
        <f>VLOOKUP(A11,HOP!A:C,3,0)</f>
        <v>2476923</v>
      </c>
      <c r="G11" s="4">
        <f t="shared" si="0"/>
        <v>0</v>
      </c>
      <c r="H11" s="4" t="str">
        <f t="shared" si="1"/>
        <v>，2476923</v>
      </c>
      <c r="I11" s="4" t="str">
        <f>VLOOKUP(A11,HOP!A:U,21,0)</f>
        <v>直连</v>
      </c>
    </row>
    <row r="12" s="4" customFormat="1" spans="1:9">
      <c r="A12" s="5">
        <v>17696192755</v>
      </c>
      <c r="B12" s="6">
        <v>44642</v>
      </c>
      <c r="C12" s="6">
        <v>44643</v>
      </c>
      <c r="D12" s="4">
        <v>422</v>
      </c>
      <c r="E12" s="4" t="str">
        <f>VLOOKUP(A12,HOP!A:L,12,0)</f>
        <v>422.00</v>
      </c>
      <c r="F12" s="4" t="str">
        <f>VLOOKUP(A12,HOP!A:C,3,0)</f>
        <v>2477564</v>
      </c>
      <c r="G12" s="4">
        <f t="shared" si="0"/>
        <v>0</v>
      </c>
      <c r="H12" s="4" t="str">
        <f t="shared" si="1"/>
        <v>，2477564</v>
      </c>
      <c r="I12" s="4" t="str">
        <f>VLOOKUP(A12,HOP!A:U,21,0)</f>
        <v>直连</v>
      </c>
    </row>
    <row r="13" s="4" customFormat="1" spans="1:9">
      <c r="A13" s="5">
        <v>17696215920</v>
      </c>
      <c r="B13" s="6">
        <v>44642</v>
      </c>
      <c r="C13" s="6">
        <v>44643</v>
      </c>
      <c r="D13" s="4">
        <v>421</v>
      </c>
      <c r="E13" s="4" t="str">
        <f>VLOOKUP(A13,HOP!A:L,12,0)</f>
        <v>421.00</v>
      </c>
      <c r="F13" s="4" t="str">
        <f>VLOOKUP(A13,HOP!A:C,3,0)</f>
        <v>2477569</v>
      </c>
      <c r="G13" s="4">
        <f t="shared" si="0"/>
        <v>0</v>
      </c>
      <c r="H13" s="4" t="str">
        <f t="shared" si="1"/>
        <v>，2477569</v>
      </c>
      <c r="I13" s="4" t="str">
        <f>VLOOKUP(A13,HOP!A:U,21,0)</f>
        <v>直连</v>
      </c>
    </row>
    <row r="14" s="4" customFormat="1" spans="1:9">
      <c r="A14" s="5">
        <v>17696355030</v>
      </c>
      <c r="B14" s="6">
        <v>44642</v>
      </c>
      <c r="C14" s="6">
        <v>44643</v>
      </c>
      <c r="D14" s="4">
        <v>97</v>
      </c>
      <c r="E14" s="4" t="str">
        <f>VLOOKUP(A14,HOP!A:L,12,0)</f>
        <v>97.00</v>
      </c>
      <c r="F14" s="4" t="str">
        <f>VLOOKUP(A14,HOP!A:C,3,0)</f>
        <v>2477628</v>
      </c>
      <c r="G14" s="4">
        <f t="shared" si="0"/>
        <v>0</v>
      </c>
      <c r="H14" s="4" t="str">
        <f t="shared" si="1"/>
        <v>，2477628</v>
      </c>
      <c r="I14" s="4" t="str">
        <f>VLOOKUP(A14,HOP!A:U,21,0)</f>
        <v>直连</v>
      </c>
    </row>
    <row r="15" s="4" customFormat="1" spans="1:9">
      <c r="A15" s="5">
        <v>17696401627</v>
      </c>
      <c r="B15" s="6">
        <v>44642</v>
      </c>
      <c r="C15" s="6">
        <v>44643</v>
      </c>
      <c r="D15" s="4">
        <v>193</v>
      </c>
      <c r="E15" s="4" t="str">
        <f>VLOOKUP(A15,HOP!A:L,12,0)</f>
        <v>193.00</v>
      </c>
      <c r="F15" s="4" t="str">
        <f>VLOOKUP(A15,HOP!A:C,3,0)</f>
        <v>2477642</v>
      </c>
      <c r="G15" s="4">
        <f t="shared" si="0"/>
        <v>0</v>
      </c>
      <c r="H15" s="4" t="str">
        <f t="shared" si="1"/>
        <v>，2477642</v>
      </c>
      <c r="I15" s="4" t="str">
        <f>VLOOKUP(A15,HOP!A:U,21,0)</f>
        <v>直连</v>
      </c>
    </row>
    <row r="16" s="4" customFormat="1" spans="1:9">
      <c r="A16" s="5">
        <v>17696919844</v>
      </c>
      <c r="B16" s="6">
        <v>44642</v>
      </c>
      <c r="C16" s="6">
        <v>44643</v>
      </c>
      <c r="D16" s="4">
        <v>324</v>
      </c>
      <c r="E16" s="4" t="str">
        <f>VLOOKUP(A16,HOP!A:L,12,0)</f>
        <v>324.00</v>
      </c>
      <c r="F16" s="4" t="str">
        <f>VLOOKUP(A16,HOP!A:C,3,0)</f>
        <v>2477737</v>
      </c>
      <c r="G16" s="4">
        <f t="shared" si="0"/>
        <v>0</v>
      </c>
      <c r="H16" s="4" t="str">
        <f t="shared" si="1"/>
        <v>，2477737</v>
      </c>
      <c r="I16" s="4" t="str">
        <f>VLOOKUP(A16,HOP!A:U,21,0)</f>
        <v>直连</v>
      </c>
    </row>
    <row r="17" s="4" customFormat="1" spans="1:9">
      <c r="A17" s="5">
        <v>17697224988</v>
      </c>
      <c r="B17" s="6">
        <v>44642</v>
      </c>
      <c r="C17" s="6">
        <v>44643</v>
      </c>
      <c r="D17" s="4">
        <v>160</v>
      </c>
      <c r="E17" s="4" t="str">
        <f>VLOOKUP(A17,HOP!A:L,12,0)</f>
        <v>160.00</v>
      </c>
      <c r="F17" s="4" t="str">
        <f>VLOOKUP(A17,HOP!A:C,3,0)</f>
        <v>2477813</v>
      </c>
      <c r="G17" s="4">
        <f t="shared" si="0"/>
        <v>0</v>
      </c>
      <c r="H17" s="4" t="str">
        <f t="shared" si="1"/>
        <v>，2477813</v>
      </c>
      <c r="I17" s="4" t="str">
        <f>VLOOKUP(A17,HOP!A:U,21,0)</f>
        <v>直连</v>
      </c>
    </row>
    <row r="18" s="4" customFormat="1" spans="1:9">
      <c r="A18" s="5">
        <v>17697290197</v>
      </c>
      <c r="B18" s="6">
        <v>44642</v>
      </c>
      <c r="C18" s="6">
        <v>44643</v>
      </c>
      <c r="D18" s="4">
        <v>160</v>
      </c>
      <c r="E18" s="4" t="str">
        <f>VLOOKUP(A18,HOP!A:L,12,0)</f>
        <v>160.00</v>
      </c>
      <c r="F18" s="4" t="str">
        <f>VLOOKUP(A18,HOP!A:C,3,0)</f>
        <v>2477836</v>
      </c>
      <c r="G18" s="4">
        <f t="shared" si="0"/>
        <v>0</v>
      </c>
      <c r="H18" s="4" t="str">
        <f t="shared" si="1"/>
        <v>，2477836</v>
      </c>
      <c r="I18" s="4" t="str">
        <f>VLOOKUP(A18,HOP!A:U,21,0)</f>
        <v>直连</v>
      </c>
    </row>
    <row r="19" s="4" customFormat="1" spans="1:9">
      <c r="A19" s="5">
        <v>17697436117</v>
      </c>
      <c r="B19" s="6">
        <v>44642</v>
      </c>
      <c r="C19" s="6">
        <v>44643</v>
      </c>
      <c r="D19" s="4">
        <v>126</v>
      </c>
      <c r="E19" s="4" t="str">
        <f>VLOOKUP(A19,HOP!A:L,12,0)</f>
        <v>126.00</v>
      </c>
      <c r="F19" s="4" t="str">
        <f>VLOOKUP(A19,HOP!A:C,3,0)</f>
        <v>2477882</v>
      </c>
      <c r="G19" s="4">
        <f t="shared" si="0"/>
        <v>0</v>
      </c>
      <c r="H19" s="4" t="str">
        <f t="shared" si="1"/>
        <v>，2477882</v>
      </c>
      <c r="I19" s="4" t="str">
        <f>VLOOKUP(A19,HOP!A:U,21,0)</f>
        <v>直连</v>
      </c>
    </row>
    <row r="20" s="4" customFormat="1" spans="1:9">
      <c r="A20" s="5">
        <v>17697488303</v>
      </c>
      <c r="B20" s="6">
        <v>44642</v>
      </c>
      <c r="C20" s="6">
        <v>44643</v>
      </c>
      <c r="D20" s="4">
        <v>238</v>
      </c>
      <c r="E20" s="4" t="str">
        <f>VLOOKUP(A20,HOP!A:L,12,0)</f>
        <v>238.00</v>
      </c>
      <c r="F20" s="4" t="str">
        <f>VLOOKUP(A20,HOP!A:C,3,0)</f>
        <v>2477907</v>
      </c>
      <c r="G20" s="4">
        <f t="shared" si="0"/>
        <v>0</v>
      </c>
      <c r="H20" s="4" t="str">
        <f t="shared" si="1"/>
        <v>，2477907</v>
      </c>
      <c r="I20" s="4" t="str">
        <f>VLOOKUP(A20,HOP!A:U,21,0)</f>
        <v>直连</v>
      </c>
    </row>
    <row r="21" s="4" customFormat="1" spans="1:9">
      <c r="A21" s="5">
        <v>17697547198</v>
      </c>
      <c r="B21" s="6">
        <v>44642</v>
      </c>
      <c r="C21" s="6">
        <v>44643</v>
      </c>
      <c r="D21" s="4">
        <v>198</v>
      </c>
      <c r="E21" s="4" t="str">
        <f>VLOOKUP(A21,HOP!A:L,12,0)</f>
        <v>198.00</v>
      </c>
      <c r="F21" s="4" t="str">
        <f>VLOOKUP(A21,HOP!A:C,3,0)</f>
        <v>2477918</v>
      </c>
      <c r="G21" s="4">
        <f t="shared" si="0"/>
        <v>0</v>
      </c>
      <c r="H21" s="4" t="str">
        <f t="shared" si="1"/>
        <v>，2477918</v>
      </c>
      <c r="I21" s="4" t="str">
        <f>VLOOKUP(A21,HOP!A:U,21,0)</f>
        <v>直连</v>
      </c>
    </row>
    <row r="22" s="4" customFormat="1" spans="1:9">
      <c r="A22" s="5">
        <v>17698029014</v>
      </c>
      <c r="B22" s="6">
        <v>44642</v>
      </c>
      <c r="C22" s="6">
        <v>44643</v>
      </c>
      <c r="D22" s="4">
        <v>110</v>
      </c>
      <c r="E22" s="4" t="str">
        <f>VLOOKUP(A22,HOP!A:L,12,0)</f>
        <v>110.00</v>
      </c>
      <c r="F22" s="4" t="str">
        <f>VLOOKUP(A22,HOP!A:C,3,0)</f>
        <v>2478188</v>
      </c>
      <c r="G22" s="4">
        <f t="shared" si="0"/>
        <v>0</v>
      </c>
      <c r="H22" s="4" t="str">
        <f t="shared" si="1"/>
        <v>，2478188</v>
      </c>
      <c r="I22" s="4" t="str">
        <f>VLOOKUP(A22,HOP!A:U,21,0)</f>
        <v>直连</v>
      </c>
    </row>
    <row r="23" s="4" customFormat="1" spans="1:9">
      <c r="A23" s="5">
        <v>17698078255</v>
      </c>
      <c r="B23" s="6">
        <v>44642</v>
      </c>
      <c r="C23" s="6">
        <v>44643</v>
      </c>
      <c r="D23" s="4">
        <v>743</v>
      </c>
      <c r="E23" s="4" t="str">
        <f>VLOOKUP(A23,HOP!A:L,12,0)</f>
        <v>743.00</v>
      </c>
      <c r="F23" s="4" t="str">
        <f>VLOOKUP(A23,HOP!A:C,3,0)</f>
        <v>2478221</v>
      </c>
      <c r="G23" s="4">
        <f t="shared" si="0"/>
        <v>0</v>
      </c>
      <c r="H23" s="4" t="str">
        <f t="shared" si="1"/>
        <v>，2478221</v>
      </c>
      <c r="I23" s="4" t="str">
        <f>VLOOKUP(A23,HOP!A:U,21,0)</f>
        <v>直连</v>
      </c>
    </row>
    <row r="24" s="4" customFormat="1" spans="1:9">
      <c r="A24" s="5">
        <v>17698132057</v>
      </c>
      <c r="B24" s="6">
        <v>44642</v>
      </c>
      <c r="C24" s="6">
        <v>44643</v>
      </c>
      <c r="D24" s="4">
        <v>171</v>
      </c>
      <c r="E24" s="4" t="str">
        <f>VLOOKUP(A24,HOP!A:L,12,0)</f>
        <v>171.00</v>
      </c>
      <c r="F24" s="4" t="str">
        <f>VLOOKUP(A24,HOP!A:C,3,0)</f>
        <v>2478264</v>
      </c>
      <c r="G24" s="4">
        <f t="shared" si="0"/>
        <v>0</v>
      </c>
      <c r="H24" s="4" t="str">
        <f t="shared" si="1"/>
        <v>，2478264</v>
      </c>
      <c r="I24" s="4" t="str">
        <f>VLOOKUP(A24,HOP!A:U,21,0)</f>
        <v>直连</v>
      </c>
    </row>
    <row r="25" s="4" customFormat="1" spans="1:9">
      <c r="A25" s="5">
        <v>17698139363</v>
      </c>
      <c r="B25" s="6">
        <v>44642</v>
      </c>
      <c r="C25" s="6">
        <v>44643</v>
      </c>
      <c r="D25" s="4">
        <v>205</v>
      </c>
      <c r="E25" s="4" t="str">
        <f>VLOOKUP(A25,HOP!A:L,12,0)</f>
        <v>205.00</v>
      </c>
      <c r="F25" s="4" t="str">
        <f>VLOOKUP(A25,HOP!A:C,3,0)</f>
        <v>2478276</v>
      </c>
      <c r="G25" s="4">
        <f t="shared" si="0"/>
        <v>0</v>
      </c>
      <c r="H25" s="4" t="str">
        <f t="shared" si="1"/>
        <v>，2478276</v>
      </c>
      <c r="I25" s="4" t="str">
        <f>VLOOKUP(A25,HOP!A:U,21,0)</f>
        <v>直连</v>
      </c>
    </row>
    <row r="26" s="4" customFormat="1" spans="1:9">
      <c r="A26" s="5">
        <v>17698150403</v>
      </c>
      <c r="B26" s="6">
        <v>44642</v>
      </c>
      <c r="C26" s="6">
        <v>44643</v>
      </c>
      <c r="D26" s="4">
        <v>205</v>
      </c>
      <c r="E26" s="4" t="str">
        <f>VLOOKUP(A26,HOP!A:L,12,0)</f>
        <v>205.00</v>
      </c>
      <c r="F26" s="4" t="str">
        <f>VLOOKUP(A26,HOP!A:C,3,0)</f>
        <v>2478281</v>
      </c>
      <c r="G26" s="4">
        <f t="shared" si="0"/>
        <v>0</v>
      </c>
      <c r="H26" s="4" t="str">
        <f t="shared" si="1"/>
        <v>，2478281</v>
      </c>
      <c r="I26" s="4" t="str">
        <f>VLOOKUP(A26,HOP!A:U,21,0)</f>
        <v>直连</v>
      </c>
    </row>
    <row r="27" s="4" customFormat="1" hidden="1" spans="1:9">
      <c r="A27" s="5">
        <v>17698291413</v>
      </c>
      <c r="B27" s="6">
        <v>44642</v>
      </c>
      <c r="C27" s="6">
        <v>44643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spans="1:9">
      <c r="A28" s="5">
        <v>17698335640</v>
      </c>
      <c r="B28" s="6">
        <v>44642</v>
      </c>
      <c r="C28" s="6">
        <v>44643</v>
      </c>
      <c r="D28" s="4">
        <v>131</v>
      </c>
      <c r="E28" s="4" t="str">
        <f>VLOOKUP(A28,HOP!A:L,12,0)</f>
        <v>131.00</v>
      </c>
      <c r="F28" s="4" t="str">
        <f>VLOOKUP(A28,HOP!A:C,3,0)</f>
        <v>2478422</v>
      </c>
      <c r="G28" s="4">
        <f t="shared" si="0"/>
        <v>0</v>
      </c>
      <c r="H28" s="4" t="str">
        <f t="shared" si="1"/>
        <v>，2478422</v>
      </c>
      <c r="I28" s="4" t="str">
        <f>VLOOKUP(A28,HOP!A:U,21,0)</f>
        <v>直连</v>
      </c>
    </row>
    <row r="29" s="4" customFormat="1" spans="1:9">
      <c r="A29" s="5">
        <v>17698425140</v>
      </c>
      <c r="B29" s="6">
        <v>44642</v>
      </c>
      <c r="C29" s="6">
        <v>44643</v>
      </c>
      <c r="D29" s="4">
        <v>258</v>
      </c>
      <c r="E29" s="4" t="str">
        <f>VLOOKUP(A29,HOP!A:L,12,0)</f>
        <v>258.00</v>
      </c>
      <c r="F29" s="4" t="str">
        <f>VLOOKUP(A29,HOP!A:C,3,0)</f>
        <v>2478467</v>
      </c>
      <c r="G29" s="4">
        <f t="shared" si="0"/>
        <v>0</v>
      </c>
      <c r="H29" s="4" t="str">
        <f t="shared" si="1"/>
        <v>，2478467</v>
      </c>
      <c r="I29" s="4" t="str">
        <f>VLOOKUP(A29,HOP!A:U,21,0)</f>
        <v>直连</v>
      </c>
    </row>
    <row r="30" s="4" customFormat="1" spans="1:9">
      <c r="A30" s="5">
        <v>17698461843</v>
      </c>
      <c r="B30" s="6">
        <v>44642</v>
      </c>
      <c r="C30" s="6">
        <v>44643</v>
      </c>
      <c r="D30" s="4">
        <v>331</v>
      </c>
      <c r="E30" s="4" t="str">
        <f>VLOOKUP(A30,HOP!A:L,12,0)</f>
        <v>331.00</v>
      </c>
      <c r="F30" s="4" t="str">
        <f>VLOOKUP(A30,HOP!A:C,3,0)</f>
        <v>2478485</v>
      </c>
      <c r="G30" s="4">
        <f t="shared" si="0"/>
        <v>0</v>
      </c>
      <c r="H30" s="4" t="str">
        <f t="shared" si="1"/>
        <v>，2478485</v>
      </c>
      <c r="I30" s="4" t="str">
        <f>VLOOKUP(A30,HOP!A:U,21,0)</f>
        <v>直连</v>
      </c>
    </row>
    <row r="31" s="4" customFormat="1" spans="1:9">
      <c r="A31" s="5">
        <v>17698481935</v>
      </c>
      <c r="B31" s="6">
        <v>44642</v>
      </c>
      <c r="C31" s="6">
        <v>44643</v>
      </c>
      <c r="D31" s="4">
        <v>111</v>
      </c>
      <c r="E31" s="4" t="str">
        <f>VLOOKUP(A31,HOP!A:L,12,0)</f>
        <v>111.00</v>
      </c>
      <c r="F31" s="4" t="str">
        <f>VLOOKUP(A31,HOP!A:C,3,0)</f>
        <v>2478500</v>
      </c>
      <c r="G31" s="4">
        <f t="shared" si="0"/>
        <v>0</v>
      </c>
      <c r="H31" s="4" t="str">
        <f t="shared" si="1"/>
        <v>，2478500</v>
      </c>
      <c r="I31" s="4" t="str">
        <f>VLOOKUP(A31,HOP!A:U,21,0)</f>
        <v>直连</v>
      </c>
    </row>
    <row r="32" s="4" customFormat="1" hidden="1" spans="1:9">
      <c r="A32" s="5">
        <v>17698584308</v>
      </c>
      <c r="B32" s="6">
        <v>44642</v>
      </c>
      <c r="C32" s="6">
        <v>44643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spans="1:9">
      <c r="A33" s="5">
        <v>17698712539</v>
      </c>
      <c r="B33" s="6">
        <v>44642</v>
      </c>
      <c r="C33" s="6">
        <v>44643</v>
      </c>
      <c r="D33" s="4">
        <v>114</v>
      </c>
      <c r="E33" s="4" t="str">
        <f>VLOOKUP(A33,HOP!A:L,12,0)</f>
        <v>114.00</v>
      </c>
      <c r="F33" s="4" t="str">
        <f>VLOOKUP(A33,HOP!A:C,3,0)</f>
        <v>2478621</v>
      </c>
      <c r="G33" s="4">
        <f t="shared" si="0"/>
        <v>0</v>
      </c>
      <c r="H33" s="4" t="str">
        <f t="shared" si="1"/>
        <v>，2478621</v>
      </c>
      <c r="I33" s="4" t="str">
        <f>VLOOKUP(A33,HOP!A:U,21,0)</f>
        <v>直连</v>
      </c>
    </row>
    <row r="34" s="4" customFormat="1" spans="1:9">
      <c r="A34" s="5">
        <v>17698875590</v>
      </c>
      <c r="B34" s="6">
        <v>44642</v>
      </c>
      <c r="C34" s="6">
        <v>44643</v>
      </c>
      <c r="D34" s="4">
        <v>153</v>
      </c>
      <c r="E34" s="4" t="str">
        <f>VLOOKUP(A34,HOP!A:L,12,0)</f>
        <v>153.00</v>
      </c>
      <c r="F34" s="4" t="str">
        <f>VLOOKUP(A34,HOP!A:C,3,0)</f>
        <v>2478711</v>
      </c>
      <c r="G34" s="4">
        <f t="shared" si="0"/>
        <v>0</v>
      </c>
      <c r="H34" s="4" t="str">
        <f t="shared" si="1"/>
        <v>，2478711</v>
      </c>
      <c r="I34" s="4" t="str">
        <f>VLOOKUP(A34,HOP!A:U,21,0)</f>
        <v>直连</v>
      </c>
    </row>
    <row r="35" s="4" customFormat="1" spans="1:9">
      <c r="A35" s="5">
        <v>17698877441</v>
      </c>
      <c r="B35" s="6">
        <v>44642</v>
      </c>
      <c r="C35" s="6">
        <v>44643</v>
      </c>
      <c r="D35" s="4">
        <v>131</v>
      </c>
      <c r="E35" s="4" t="str">
        <f>VLOOKUP(A35,HOP!A:L,12,0)</f>
        <v>131.00</v>
      </c>
      <c r="F35" s="4" t="str">
        <f>VLOOKUP(A35,HOP!A:C,3,0)</f>
        <v>2478713</v>
      </c>
      <c r="G35" s="4">
        <f t="shared" si="0"/>
        <v>0</v>
      </c>
      <c r="H35" s="4" t="str">
        <f t="shared" si="1"/>
        <v>，2478713</v>
      </c>
      <c r="I35" s="4" t="str">
        <f>VLOOKUP(A35,HOP!A:U,21,0)</f>
        <v>直连</v>
      </c>
    </row>
    <row r="36" s="4" customFormat="1" spans="1:9">
      <c r="A36" s="5">
        <v>17698894069</v>
      </c>
      <c r="B36" s="6">
        <v>44642</v>
      </c>
      <c r="C36" s="6">
        <v>44643</v>
      </c>
      <c r="D36" s="4">
        <v>140</v>
      </c>
      <c r="E36" s="4" t="str">
        <f>VLOOKUP(A36,HOP!A:L,12,0)</f>
        <v>140.00</v>
      </c>
      <c r="F36" s="4" t="str">
        <f>VLOOKUP(A36,HOP!A:C,3,0)</f>
        <v>2478722</v>
      </c>
      <c r="G36" s="4">
        <f t="shared" si="0"/>
        <v>0</v>
      </c>
      <c r="H36" s="4" t="str">
        <f t="shared" si="1"/>
        <v>，2478722</v>
      </c>
      <c r="I36" s="4" t="str">
        <f>VLOOKUP(A36,HOP!A:U,21,0)</f>
        <v>直连</v>
      </c>
    </row>
    <row r="37" s="4" customFormat="1" spans="1:9">
      <c r="A37" s="5">
        <v>17698953273</v>
      </c>
      <c r="B37" s="6">
        <v>44642</v>
      </c>
      <c r="C37" s="6">
        <v>44643</v>
      </c>
      <c r="D37" s="4">
        <v>450</v>
      </c>
      <c r="E37" s="4" t="str">
        <f>VLOOKUP(A37,HOP!A:L,12,0)</f>
        <v>450.00</v>
      </c>
      <c r="F37" s="4" t="str">
        <f>VLOOKUP(A37,HOP!A:C,3,0)</f>
        <v>2478759</v>
      </c>
      <c r="G37" s="4">
        <f t="shared" si="0"/>
        <v>0</v>
      </c>
      <c r="H37" s="4" t="str">
        <f t="shared" si="1"/>
        <v>，2478759</v>
      </c>
      <c r="I37" s="4" t="str">
        <f>VLOOKUP(A37,HOP!A:U,21,0)</f>
        <v>直连</v>
      </c>
    </row>
    <row r="38" s="4" customFormat="1" spans="1:10">
      <c r="A38" s="5">
        <v>17690504055</v>
      </c>
      <c r="B38" s="6">
        <v>44641</v>
      </c>
      <c r="C38" s="6">
        <v>44642</v>
      </c>
      <c r="D38" s="4">
        <v>-430</v>
      </c>
      <c r="E38" s="4" t="e">
        <f>VLOOKUP(A38,HOP!A:L,12,0)</f>
        <v>#N/A</v>
      </c>
      <c r="F38" s="4">
        <v>2477230</v>
      </c>
      <c r="G38" s="4" t="e">
        <f t="shared" si="0"/>
        <v>#N/A</v>
      </c>
      <c r="H38" s="4" t="str">
        <f t="shared" si="1"/>
        <v>，2477230</v>
      </c>
      <c r="I38" s="4" t="e">
        <f>VLOOKUP(A38,HOP!A:U,21,0)</f>
        <v>#N/A</v>
      </c>
      <c r="J38" s="4" t="s">
        <v>186</v>
      </c>
    </row>
    <row r="40" spans="4:4">
      <c r="D40" s="4">
        <f>SUM(D2:D39)</f>
        <v>8559</v>
      </c>
    </row>
    <row r="41" spans="4:4">
      <c r="D41" s="4" t="s">
        <v>187</v>
      </c>
    </row>
    <row r="43" spans="1:3">
      <c r="A43" s="4" t="s">
        <v>188</v>
      </c>
      <c r="C43" s="4">
        <v>8989</v>
      </c>
    </row>
    <row r="44" spans="1:3">
      <c r="A44" s="4" t="s">
        <v>189</v>
      </c>
      <c r="C44" s="4">
        <v>-430</v>
      </c>
    </row>
    <row r="45" spans="1:3">
      <c r="A45" s="4" t="s">
        <v>190</v>
      </c>
      <c r="C45" s="4">
        <f>SUBTOTAL(9,C43:C44)</f>
        <v>8559</v>
      </c>
    </row>
  </sheetData>
  <autoFilter ref="A1:X38">
    <filterColumn colId="3">
      <filters>
        <filter val="110"/>
        <filter val="450"/>
        <filter val="111"/>
        <filter val="153"/>
        <filter val="193"/>
        <filter val="293"/>
        <filter val="114"/>
        <filter val="97"/>
        <filter val="198"/>
        <filter val="258"/>
        <filter val="160"/>
        <filter val="421"/>
        <filter val="422"/>
        <filter val="124"/>
        <filter val="324"/>
        <filter val="126"/>
        <filter val="427"/>
        <filter val="568"/>
        <filter val="-430"/>
        <filter val="131"/>
        <filter val="171"/>
        <filter val="331"/>
        <filter val="238"/>
        <filter val="338"/>
        <filter val="140"/>
        <filter val="743"/>
        <filter val="205"/>
        <filter val="246"/>
        <filter val="149"/>
        <filter val="409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191</v>
      </c>
      <c r="B1" s="2" t="s">
        <v>192</v>
      </c>
      <c r="C1" s="2" t="s">
        <v>193</v>
      </c>
      <c r="D1" s="2" t="s">
        <v>194</v>
      </c>
      <c r="E1" s="2" t="s">
        <v>13</v>
      </c>
      <c r="F1" s="2" t="s">
        <v>5</v>
      </c>
      <c r="G1" s="2" t="s">
        <v>6</v>
      </c>
      <c r="H1" s="2" t="s">
        <v>195</v>
      </c>
      <c r="I1" s="2" t="s">
        <v>196</v>
      </c>
      <c r="J1" s="2" t="s">
        <v>197</v>
      </c>
      <c r="K1" s="2" t="s">
        <v>198</v>
      </c>
      <c r="L1" s="2" t="s">
        <v>199</v>
      </c>
      <c r="M1" s="2" t="s">
        <v>200</v>
      </c>
      <c r="N1" s="2" t="s">
        <v>201</v>
      </c>
      <c r="O1" s="2" t="s">
        <v>202</v>
      </c>
      <c r="P1" s="2" t="s">
        <v>203</v>
      </c>
      <c r="Q1" s="2" t="s">
        <v>204</v>
      </c>
      <c r="R1" s="2" t="s">
        <v>205</v>
      </c>
      <c r="S1" s="2" t="s">
        <v>206</v>
      </c>
      <c r="T1" s="2" t="s">
        <v>207</v>
      </c>
      <c r="U1" s="2" t="s">
        <v>208</v>
      </c>
    </row>
    <row r="2" s="1" customFormat="1" spans="1:21">
      <c r="A2" s="3">
        <v>17698953273</v>
      </c>
      <c r="B2" s="1" t="s">
        <v>209</v>
      </c>
      <c r="C2" s="1" t="s">
        <v>210</v>
      </c>
      <c r="D2" s="1" t="s">
        <v>211</v>
      </c>
      <c r="E2" s="1" t="s">
        <v>212</v>
      </c>
      <c r="F2" s="1" t="s">
        <v>209</v>
      </c>
      <c r="G2" s="1" t="s">
        <v>213</v>
      </c>
      <c r="H2" s="1" t="s">
        <v>214</v>
      </c>
      <c r="I2" s="1" t="s">
        <v>215</v>
      </c>
      <c r="J2" s="1" t="s">
        <v>216</v>
      </c>
      <c r="K2" s="1" t="s">
        <v>215</v>
      </c>
      <c r="L2" s="1" t="s">
        <v>215</v>
      </c>
      <c r="M2" s="1" t="s">
        <v>217</v>
      </c>
      <c r="N2" s="1" t="s">
        <v>217</v>
      </c>
      <c r="O2" s="1" t="s">
        <v>218</v>
      </c>
      <c r="P2" s="1" t="s">
        <v>219</v>
      </c>
      <c r="Q2" s="1" t="s">
        <v>220</v>
      </c>
      <c r="R2" s="1" t="s">
        <v>221</v>
      </c>
      <c r="S2" s="1" t="s">
        <v>222</v>
      </c>
      <c r="T2" s="1" t="s">
        <v>223</v>
      </c>
      <c r="U2" s="1" t="s">
        <v>224</v>
      </c>
    </row>
    <row r="3" s="1" customFormat="1" spans="1:21">
      <c r="A3" s="3">
        <v>17698894069</v>
      </c>
      <c r="B3" s="1" t="s">
        <v>209</v>
      </c>
      <c r="C3" s="1" t="s">
        <v>225</v>
      </c>
      <c r="D3" s="1" t="s">
        <v>226</v>
      </c>
      <c r="E3" s="1" t="s">
        <v>174</v>
      </c>
      <c r="F3" s="1" t="s">
        <v>209</v>
      </c>
      <c r="G3" s="1" t="s">
        <v>213</v>
      </c>
      <c r="H3" s="1" t="s">
        <v>214</v>
      </c>
      <c r="I3" s="1" t="s">
        <v>227</v>
      </c>
      <c r="J3" s="1" t="s">
        <v>216</v>
      </c>
      <c r="K3" s="1" t="s">
        <v>227</v>
      </c>
      <c r="L3" s="1" t="s">
        <v>227</v>
      </c>
      <c r="M3" s="1" t="s">
        <v>217</v>
      </c>
      <c r="N3" s="1" t="s">
        <v>217</v>
      </c>
      <c r="O3" s="1" t="s">
        <v>218</v>
      </c>
      <c r="P3" s="1" t="s">
        <v>219</v>
      </c>
      <c r="Q3" s="1" t="s">
        <v>220</v>
      </c>
      <c r="R3" s="1" t="s">
        <v>228</v>
      </c>
      <c r="S3" s="1" t="s">
        <v>222</v>
      </c>
      <c r="T3" s="1" t="s">
        <v>223</v>
      </c>
      <c r="U3" s="1" t="s">
        <v>224</v>
      </c>
    </row>
    <row r="4" s="1" customFormat="1" spans="1:21">
      <c r="A4" s="3">
        <v>17698877441</v>
      </c>
      <c r="B4" s="1" t="s">
        <v>209</v>
      </c>
      <c r="C4" s="1" t="s">
        <v>229</v>
      </c>
      <c r="D4" s="1" t="s">
        <v>230</v>
      </c>
      <c r="E4" s="1" t="s">
        <v>170</v>
      </c>
      <c r="F4" s="1" t="s">
        <v>209</v>
      </c>
      <c r="G4" s="1" t="s">
        <v>213</v>
      </c>
      <c r="H4" s="1" t="s">
        <v>214</v>
      </c>
      <c r="I4" s="1" t="s">
        <v>231</v>
      </c>
      <c r="J4" s="1" t="s">
        <v>216</v>
      </c>
      <c r="K4" s="1" t="s">
        <v>231</v>
      </c>
      <c r="L4" s="1" t="s">
        <v>231</v>
      </c>
      <c r="M4" s="1" t="s">
        <v>217</v>
      </c>
      <c r="N4" s="1" t="s">
        <v>217</v>
      </c>
      <c r="O4" s="1" t="s">
        <v>218</v>
      </c>
      <c r="P4" s="1" t="s">
        <v>219</v>
      </c>
      <c r="Q4" s="1" t="s">
        <v>220</v>
      </c>
      <c r="R4" s="1" t="s">
        <v>232</v>
      </c>
      <c r="S4" s="1" t="s">
        <v>222</v>
      </c>
      <c r="T4" s="1" t="s">
        <v>223</v>
      </c>
      <c r="U4" s="1" t="s">
        <v>224</v>
      </c>
    </row>
    <row r="5" s="1" customFormat="1" spans="1:21">
      <c r="A5" s="3">
        <v>17698875590</v>
      </c>
      <c r="B5" s="1" t="s">
        <v>209</v>
      </c>
      <c r="C5" s="1" t="s">
        <v>233</v>
      </c>
      <c r="D5" s="1" t="s">
        <v>234</v>
      </c>
      <c r="E5" s="1" t="s">
        <v>167</v>
      </c>
      <c r="F5" s="1" t="s">
        <v>209</v>
      </c>
      <c r="G5" s="1" t="s">
        <v>213</v>
      </c>
      <c r="H5" s="1" t="s">
        <v>214</v>
      </c>
      <c r="I5" s="1" t="s">
        <v>235</v>
      </c>
      <c r="J5" s="1" t="s">
        <v>216</v>
      </c>
      <c r="K5" s="1" t="s">
        <v>235</v>
      </c>
      <c r="L5" s="1" t="s">
        <v>235</v>
      </c>
      <c r="M5" s="1" t="s">
        <v>217</v>
      </c>
      <c r="N5" s="1" t="s">
        <v>217</v>
      </c>
      <c r="O5" s="1" t="s">
        <v>218</v>
      </c>
      <c r="P5" s="1" t="s">
        <v>219</v>
      </c>
      <c r="Q5" s="1" t="s">
        <v>220</v>
      </c>
      <c r="R5" s="1" t="s">
        <v>236</v>
      </c>
      <c r="S5" s="1" t="s">
        <v>222</v>
      </c>
      <c r="T5" s="1" t="s">
        <v>223</v>
      </c>
      <c r="U5" s="1" t="s">
        <v>224</v>
      </c>
    </row>
    <row r="6" s="1" customFormat="1" spans="1:21">
      <c r="A6" s="3">
        <v>17698712539</v>
      </c>
      <c r="B6" s="1" t="s">
        <v>209</v>
      </c>
      <c r="C6" s="1" t="s">
        <v>237</v>
      </c>
      <c r="D6" s="1" t="s">
        <v>238</v>
      </c>
      <c r="E6" s="1" t="s">
        <v>162</v>
      </c>
      <c r="F6" s="1" t="s">
        <v>209</v>
      </c>
      <c r="G6" s="1" t="s">
        <v>213</v>
      </c>
      <c r="H6" s="1" t="s">
        <v>214</v>
      </c>
      <c r="I6" s="1" t="s">
        <v>239</v>
      </c>
      <c r="J6" s="1" t="s">
        <v>216</v>
      </c>
      <c r="K6" s="1" t="s">
        <v>239</v>
      </c>
      <c r="L6" s="1" t="s">
        <v>239</v>
      </c>
      <c r="M6" s="1" t="s">
        <v>217</v>
      </c>
      <c r="N6" s="1" t="s">
        <v>217</v>
      </c>
      <c r="O6" s="1" t="s">
        <v>218</v>
      </c>
      <c r="P6" s="1" t="s">
        <v>219</v>
      </c>
      <c r="Q6" s="1" t="s">
        <v>220</v>
      </c>
      <c r="R6" s="1" t="s">
        <v>240</v>
      </c>
      <c r="S6" s="1" t="s">
        <v>222</v>
      </c>
      <c r="T6" s="1" t="s">
        <v>223</v>
      </c>
      <c r="U6" s="1" t="s">
        <v>224</v>
      </c>
    </row>
    <row r="7" s="1" customFormat="1" spans="1:21">
      <c r="A7" s="3">
        <v>17698481935</v>
      </c>
      <c r="B7" s="1" t="s">
        <v>209</v>
      </c>
      <c r="C7" s="1" t="s">
        <v>241</v>
      </c>
      <c r="D7" s="1" t="s">
        <v>242</v>
      </c>
      <c r="E7" s="1" t="s">
        <v>243</v>
      </c>
      <c r="F7" s="1" t="s">
        <v>209</v>
      </c>
      <c r="G7" s="1" t="s">
        <v>213</v>
      </c>
      <c r="H7" s="1" t="s">
        <v>214</v>
      </c>
      <c r="I7" s="1" t="s">
        <v>244</v>
      </c>
      <c r="J7" s="1" t="s">
        <v>216</v>
      </c>
      <c r="K7" s="1" t="s">
        <v>244</v>
      </c>
      <c r="L7" s="1" t="s">
        <v>244</v>
      </c>
      <c r="M7" s="1" t="s">
        <v>217</v>
      </c>
      <c r="N7" s="1" t="s">
        <v>217</v>
      </c>
      <c r="O7" s="1" t="s">
        <v>218</v>
      </c>
      <c r="P7" s="1" t="s">
        <v>219</v>
      </c>
      <c r="Q7" s="1" t="s">
        <v>220</v>
      </c>
      <c r="R7" s="1" t="s">
        <v>245</v>
      </c>
      <c r="S7" s="1" t="s">
        <v>222</v>
      </c>
      <c r="T7" s="1" t="s">
        <v>223</v>
      </c>
      <c r="U7" s="1" t="s">
        <v>224</v>
      </c>
    </row>
    <row r="8" s="1" customFormat="1" spans="1:21">
      <c r="A8" s="3">
        <v>17698461843</v>
      </c>
      <c r="B8" s="1" t="s">
        <v>209</v>
      </c>
      <c r="C8" s="1" t="s">
        <v>246</v>
      </c>
      <c r="D8" s="1" t="s">
        <v>247</v>
      </c>
      <c r="E8" s="1" t="s">
        <v>248</v>
      </c>
      <c r="F8" s="1" t="s">
        <v>209</v>
      </c>
      <c r="G8" s="1" t="s">
        <v>213</v>
      </c>
      <c r="H8" s="1" t="s">
        <v>214</v>
      </c>
      <c r="I8" s="1" t="s">
        <v>249</v>
      </c>
      <c r="J8" s="1" t="s">
        <v>216</v>
      </c>
      <c r="K8" s="1" t="s">
        <v>249</v>
      </c>
      <c r="L8" s="1" t="s">
        <v>249</v>
      </c>
      <c r="M8" s="1" t="s">
        <v>217</v>
      </c>
      <c r="N8" s="1" t="s">
        <v>217</v>
      </c>
      <c r="O8" s="1" t="s">
        <v>218</v>
      </c>
      <c r="P8" s="1" t="s">
        <v>219</v>
      </c>
      <c r="Q8" s="1" t="s">
        <v>220</v>
      </c>
      <c r="R8" s="1" t="s">
        <v>250</v>
      </c>
      <c r="S8" s="1" t="s">
        <v>222</v>
      </c>
      <c r="T8" s="1" t="s">
        <v>223</v>
      </c>
      <c r="U8" s="1" t="s">
        <v>224</v>
      </c>
    </row>
    <row r="9" s="1" customFormat="1" spans="1:21">
      <c r="A9" s="3">
        <v>17698425140</v>
      </c>
      <c r="B9" s="1" t="s">
        <v>209</v>
      </c>
      <c r="C9" s="1" t="s">
        <v>251</v>
      </c>
      <c r="D9" s="1" t="s">
        <v>252</v>
      </c>
      <c r="E9" s="1" t="s">
        <v>253</v>
      </c>
      <c r="F9" s="1" t="s">
        <v>209</v>
      </c>
      <c r="G9" s="1" t="s">
        <v>213</v>
      </c>
      <c r="H9" s="1" t="s">
        <v>214</v>
      </c>
      <c r="I9" s="1" t="s">
        <v>254</v>
      </c>
      <c r="J9" s="1" t="s">
        <v>216</v>
      </c>
      <c r="K9" s="1" t="s">
        <v>254</v>
      </c>
      <c r="L9" s="1" t="s">
        <v>254</v>
      </c>
      <c r="M9" s="1" t="s">
        <v>217</v>
      </c>
      <c r="N9" s="1" t="s">
        <v>217</v>
      </c>
      <c r="O9" s="1" t="s">
        <v>218</v>
      </c>
      <c r="P9" s="1" t="s">
        <v>219</v>
      </c>
      <c r="Q9" s="1" t="s">
        <v>220</v>
      </c>
      <c r="R9" s="1" t="s">
        <v>255</v>
      </c>
      <c r="S9" s="1" t="s">
        <v>222</v>
      </c>
      <c r="T9" s="1" t="s">
        <v>223</v>
      </c>
      <c r="U9" s="1" t="s">
        <v>224</v>
      </c>
    </row>
    <row r="10" s="1" customFormat="1" spans="1:21">
      <c r="A10" s="3">
        <v>17698335640</v>
      </c>
      <c r="B10" s="1" t="s">
        <v>209</v>
      </c>
      <c r="C10" s="1" t="s">
        <v>256</v>
      </c>
      <c r="D10" s="1" t="s">
        <v>230</v>
      </c>
      <c r="E10" s="1" t="s">
        <v>142</v>
      </c>
      <c r="F10" s="1" t="s">
        <v>209</v>
      </c>
      <c r="G10" s="1" t="s">
        <v>213</v>
      </c>
      <c r="H10" s="1" t="s">
        <v>214</v>
      </c>
      <c r="I10" s="1" t="s">
        <v>231</v>
      </c>
      <c r="J10" s="1" t="s">
        <v>216</v>
      </c>
      <c r="K10" s="1" t="s">
        <v>231</v>
      </c>
      <c r="L10" s="1" t="s">
        <v>231</v>
      </c>
      <c r="M10" s="1" t="s">
        <v>217</v>
      </c>
      <c r="N10" s="1" t="s">
        <v>217</v>
      </c>
      <c r="O10" s="1" t="s">
        <v>218</v>
      </c>
      <c r="P10" s="1" t="s">
        <v>219</v>
      </c>
      <c r="Q10" s="1" t="s">
        <v>220</v>
      </c>
      <c r="R10" s="1" t="s">
        <v>257</v>
      </c>
      <c r="S10" s="1" t="s">
        <v>222</v>
      </c>
      <c r="T10" s="1" t="s">
        <v>223</v>
      </c>
      <c r="U10" s="1" t="s">
        <v>224</v>
      </c>
    </row>
    <row r="11" s="1" customFormat="1" spans="1:21">
      <c r="A11" s="3">
        <v>17698150403</v>
      </c>
      <c r="B11" s="1" t="s">
        <v>209</v>
      </c>
      <c r="C11" s="1" t="s">
        <v>258</v>
      </c>
      <c r="D11" s="1" t="s">
        <v>259</v>
      </c>
      <c r="E11" s="1" t="s">
        <v>260</v>
      </c>
      <c r="F11" s="1" t="s">
        <v>209</v>
      </c>
      <c r="G11" s="1" t="s">
        <v>213</v>
      </c>
      <c r="H11" s="1" t="s">
        <v>214</v>
      </c>
      <c r="I11" s="1" t="s">
        <v>261</v>
      </c>
      <c r="J11" s="1" t="s">
        <v>216</v>
      </c>
      <c r="K11" s="1" t="s">
        <v>261</v>
      </c>
      <c r="L11" s="1" t="s">
        <v>261</v>
      </c>
      <c r="M11" s="1" t="s">
        <v>217</v>
      </c>
      <c r="N11" s="1" t="s">
        <v>217</v>
      </c>
      <c r="O11" s="1" t="s">
        <v>218</v>
      </c>
      <c r="P11" s="1" t="s">
        <v>219</v>
      </c>
      <c r="Q11" s="1" t="s">
        <v>220</v>
      </c>
      <c r="R11" s="1" t="s">
        <v>262</v>
      </c>
      <c r="S11" s="1" t="s">
        <v>222</v>
      </c>
      <c r="T11" s="1" t="s">
        <v>223</v>
      </c>
      <c r="U11" s="1" t="s">
        <v>224</v>
      </c>
    </row>
    <row r="12" s="1" customFormat="1" spans="1:21">
      <c r="A12" s="3">
        <v>17698139363</v>
      </c>
      <c r="B12" s="1" t="s">
        <v>209</v>
      </c>
      <c r="C12" s="1" t="s">
        <v>263</v>
      </c>
      <c r="D12" s="1" t="s">
        <v>259</v>
      </c>
      <c r="E12" s="1" t="s">
        <v>264</v>
      </c>
      <c r="F12" s="1" t="s">
        <v>209</v>
      </c>
      <c r="G12" s="1" t="s">
        <v>213</v>
      </c>
      <c r="H12" s="1" t="s">
        <v>214</v>
      </c>
      <c r="I12" s="1" t="s">
        <v>261</v>
      </c>
      <c r="J12" s="1" t="s">
        <v>216</v>
      </c>
      <c r="K12" s="1" t="s">
        <v>261</v>
      </c>
      <c r="L12" s="1" t="s">
        <v>261</v>
      </c>
      <c r="M12" s="1" t="s">
        <v>217</v>
      </c>
      <c r="N12" s="1" t="s">
        <v>217</v>
      </c>
      <c r="O12" s="1" t="s">
        <v>218</v>
      </c>
      <c r="P12" s="1" t="s">
        <v>219</v>
      </c>
      <c r="Q12" s="1" t="s">
        <v>220</v>
      </c>
      <c r="R12" s="1" t="s">
        <v>265</v>
      </c>
      <c r="S12" s="1" t="s">
        <v>222</v>
      </c>
      <c r="T12" s="1" t="s">
        <v>223</v>
      </c>
      <c r="U12" s="1" t="s">
        <v>224</v>
      </c>
    </row>
    <row r="13" s="1" customFormat="1" spans="1:21">
      <c r="A13" s="3">
        <v>17698132057</v>
      </c>
      <c r="B13" s="1" t="s">
        <v>209</v>
      </c>
      <c r="C13" s="1" t="s">
        <v>266</v>
      </c>
      <c r="D13" s="1" t="s">
        <v>267</v>
      </c>
      <c r="E13" s="1" t="s">
        <v>128</v>
      </c>
      <c r="F13" s="1" t="s">
        <v>209</v>
      </c>
      <c r="G13" s="1" t="s">
        <v>213</v>
      </c>
      <c r="H13" s="1" t="s">
        <v>214</v>
      </c>
      <c r="I13" s="1" t="s">
        <v>268</v>
      </c>
      <c r="J13" s="1" t="s">
        <v>216</v>
      </c>
      <c r="K13" s="1" t="s">
        <v>268</v>
      </c>
      <c r="L13" s="1" t="s">
        <v>268</v>
      </c>
      <c r="M13" s="1" t="s">
        <v>217</v>
      </c>
      <c r="N13" s="1" t="s">
        <v>217</v>
      </c>
      <c r="O13" s="1" t="s">
        <v>218</v>
      </c>
      <c r="P13" s="1" t="s">
        <v>219</v>
      </c>
      <c r="Q13" s="1" t="s">
        <v>220</v>
      </c>
      <c r="R13" s="1" t="s">
        <v>269</v>
      </c>
      <c r="S13" s="1" t="s">
        <v>222</v>
      </c>
      <c r="T13" s="1" t="s">
        <v>223</v>
      </c>
      <c r="U13" s="1" t="s">
        <v>224</v>
      </c>
    </row>
    <row r="14" s="1" customFormat="1" spans="1:21">
      <c r="A14" s="3">
        <v>17698078255</v>
      </c>
      <c r="B14" s="1" t="s">
        <v>209</v>
      </c>
      <c r="C14" s="1" t="s">
        <v>270</v>
      </c>
      <c r="D14" s="1" t="s">
        <v>271</v>
      </c>
      <c r="E14" s="1" t="s">
        <v>272</v>
      </c>
      <c r="F14" s="1" t="s">
        <v>209</v>
      </c>
      <c r="G14" s="1" t="s">
        <v>213</v>
      </c>
      <c r="H14" s="1" t="s">
        <v>214</v>
      </c>
      <c r="I14" s="1" t="s">
        <v>273</v>
      </c>
      <c r="J14" s="1" t="s">
        <v>216</v>
      </c>
      <c r="K14" s="1" t="s">
        <v>273</v>
      </c>
      <c r="L14" s="1" t="s">
        <v>273</v>
      </c>
      <c r="M14" s="1" t="s">
        <v>217</v>
      </c>
      <c r="N14" s="1" t="s">
        <v>217</v>
      </c>
      <c r="O14" s="1" t="s">
        <v>218</v>
      </c>
      <c r="P14" s="1" t="s">
        <v>219</v>
      </c>
      <c r="Q14" s="1" t="s">
        <v>220</v>
      </c>
      <c r="R14" s="1" t="s">
        <v>274</v>
      </c>
      <c r="S14" s="1" t="s">
        <v>222</v>
      </c>
      <c r="T14" s="1" t="s">
        <v>223</v>
      </c>
      <c r="U14" s="1" t="s">
        <v>224</v>
      </c>
    </row>
    <row r="15" s="1" customFormat="1" spans="1:21">
      <c r="A15" s="3">
        <v>17698029014</v>
      </c>
      <c r="B15" s="1" t="s">
        <v>209</v>
      </c>
      <c r="C15" s="1" t="s">
        <v>275</v>
      </c>
      <c r="D15" s="1" t="s">
        <v>276</v>
      </c>
      <c r="E15" s="1" t="s">
        <v>119</v>
      </c>
      <c r="F15" s="1" t="s">
        <v>209</v>
      </c>
      <c r="G15" s="1" t="s">
        <v>213</v>
      </c>
      <c r="H15" s="1" t="s">
        <v>214</v>
      </c>
      <c r="I15" s="1" t="s">
        <v>277</v>
      </c>
      <c r="J15" s="1" t="s">
        <v>216</v>
      </c>
      <c r="K15" s="1" t="s">
        <v>277</v>
      </c>
      <c r="L15" s="1" t="s">
        <v>277</v>
      </c>
      <c r="M15" s="1" t="s">
        <v>217</v>
      </c>
      <c r="N15" s="1" t="s">
        <v>217</v>
      </c>
      <c r="O15" s="1" t="s">
        <v>218</v>
      </c>
      <c r="P15" s="1" t="s">
        <v>219</v>
      </c>
      <c r="Q15" s="1" t="s">
        <v>220</v>
      </c>
      <c r="R15" s="1" t="s">
        <v>278</v>
      </c>
      <c r="S15" s="1" t="s">
        <v>222</v>
      </c>
      <c r="T15" s="1" t="s">
        <v>223</v>
      </c>
      <c r="U15" s="1" t="s">
        <v>224</v>
      </c>
    </row>
    <row r="16" s="1" customFormat="1" spans="1:21">
      <c r="A16" s="3">
        <v>17697547198</v>
      </c>
      <c r="B16" s="1" t="s">
        <v>209</v>
      </c>
      <c r="C16" s="1" t="s">
        <v>279</v>
      </c>
      <c r="D16" s="1" t="s">
        <v>280</v>
      </c>
      <c r="E16" s="1" t="s">
        <v>115</v>
      </c>
      <c r="F16" s="1" t="s">
        <v>209</v>
      </c>
      <c r="G16" s="1" t="s">
        <v>213</v>
      </c>
      <c r="H16" s="1" t="s">
        <v>214</v>
      </c>
      <c r="I16" s="1" t="s">
        <v>281</v>
      </c>
      <c r="J16" s="1" t="s">
        <v>216</v>
      </c>
      <c r="K16" s="1" t="s">
        <v>281</v>
      </c>
      <c r="L16" s="1" t="s">
        <v>281</v>
      </c>
      <c r="M16" s="1" t="s">
        <v>217</v>
      </c>
      <c r="N16" s="1" t="s">
        <v>217</v>
      </c>
      <c r="O16" s="1" t="s">
        <v>218</v>
      </c>
      <c r="P16" s="1" t="s">
        <v>219</v>
      </c>
      <c r="Q16" s="1" t="s">
        <v>220</v>
      </c>
      <c r="R16" s="1" t="s">
        <v>282</v>
      </c>
      <c r="S16" s="1" t="s">
        <v>222</v>
      </c>
      <c r="T16" s="1" t="s">
        <v>223</v>
      </c>
      <c r="U16" s="1" t="s">
        <v>224</v>
      </c>
    </row>
    <row r="17" s="1" customFormat="1" spans="1:21">
      <c r="A17" s="3">
        <v>17697488303</v>
      </c>
      <c r="B17" s="1" t="s">
        <v>209</v>
      </c>
      <c r="C17" s="1" t="s">
        <v>283</v>
      </c>
      <c r="D17" s="1" t="s">
        <v>284</v>
      </c>
      <c r="E17" s="1" t="s">
        <v>110</v>
      </c>
      <c r="F17" s="1" t="s">
        <v>209</v>
      </c>
      <c r="G17" s="1" t="s">
        <v>213</v>
      </c>
      <c r="H17" s="1" t="s">
        <v>214</v>
      </c>
      <c r="I17" s="1" t="s">
        <v>285</v>
      </c>
      <c r="J17" s="1" t="s">
        <v>216</v>
      </c>
      <c r="K17" s="1" t="s">
        <v>285</v>
      </c>
      <c r="L17" s="1" t="s">
        <v>285</v>
      </c>
      <c r="M17" s="1" t="s">
        <v>217</v>
      </c>
      <c r="N17" s="1" t="s">
        <v>217</v>
      </c>
      <c r="O17" s="1" t="s">
        <v>218</v>
      </c>
      <c r="P17" s="1" t="s">
        <v>219</v>
      </c>
      <c r="Q17" s="1" t="s">
        <v>220</v>
      </c>
      <c r="R17" s="1" t="s">
        <v>286</v>
      </c>
      <c r="S17" s="1" t="s">
        <v>222</v>
      </c>
      <c r="T17" s="1" t="s">
        <v>223</v>
      </c>
      <c r="U17" s="1" t="s">
        <v>224</v>
      </c>
    </row>
    <row r="18" s="1" customFormat="1" spans="1:21">
      <c r="A18" s="3">
        <v>17697436117</v>
      </c>
      <c r="B18" s="1" t="s">
        <v>209</v>
      </c>
      <c r="C18" s="1" t="s">
        <v>287</v>
      </c>
      <c r="D18" s="1" t="s">
        <v>288</v>
      </c>
      <c r="E18" s="1" t="s">
        <v>106</v>
      </c>
      <c r="F18" s="1" t="s">
        <v>209</v>
      </c>
      <c r="G18" s="1" t="s">
        <v>213</v>
      </c>
      <c r="H18" s="1" t="s">
        <v>214</v>
      </c>
      <c r="I18" s="1" t="s">
        <v>289</v>
      </c>
      <c r="J18" s="1" t="s">
        <v>216</v>
      </c>
      <c r="K18" s="1" t="s">
        <v>289</v>
      </c>
      <c r="L18" s="1" t="s">
        <v>289</v>
      </c>
      <c r="M18" s="1" t="s">
        <v>217</v>
      </c>
      <c r="N18" s="1" t="s">
        <v>217</v>
      </c>
      <c r="O18" s="1" t="s">
        <v>218</v>
      </c>
      <c r="P18" s="1" t="s">
        <v>219</v>
      </c>
      <c r="Q18" s="1" t="s">
        <v>220</v>
      </c>
      <c r="R18" s="1" t="s">
        <v>290</v>
      </c>
      <c r="S18" s="1" t="s">
        <v>222</v>
      </c>
      <c r="T18" s="1" t="s">
        <v>223</v>
      </c>
      <c r="U18" s="1" t="s">
        <v>224</v>
      </c>
    </row>
    <row r="19" s="1" customFormat="1" spans="1:21">
      <c r="A19" s="3">
        <v>17697290197</v>
      </c>
      <c r="B19" s="1" t="s">
        <v>209</v>
      </c>
      <c r="C19" s="1" t="s">
        <v>291</v>
      </c>
      <c r="D19" s="1" t="s">
        <v>267</v>
      </c>
      <c r="E19" s="1" t="s">
        <v>101</v>
      </c>
      <c r="F19" s="1" t="s">
        <v>209</v>
      </c>
      <c r="G19" s="1" t="s">
        <v>213</v>
      </c>
      <c r="H19" s="1" t="s">
        <v>214</v>
      </c>
      <c r="I19" s="1" t="s">
        <v>292</v>
      </c>
      <c r="J19" s="1" t="s">
        <v>216</v>
      </c>
      <c r="K19" s="1" t="s">
        <v>292</v>
      </c>
      <c r="L19" s="1" t="s">
        <v>292</v>
      </c>
      <c r="M19" s="1" t="s">
        <v>217</v>
      </c>
      <c r="N19" s="1" t="s">
        <v>217</v>
      </c>
      <c r="O19" s="1" t="s">
        <v>218</v>
      </c>
      <c r="P19" s="1" t="s">
        <v>219</v>
      </c>
      <c r="Q19" s="1" t="s">
        <v>220</v>
      </c>
      <c r="R19" s="1" t="s">
        <v>293</v>
      </c>
      <c r="S19" s="1" t="s">
        <v>222</v>
      </c>
      <c r="T19" s="1" t="s">
        <v>223</v>
      </c>
      <c r="U19" s="1" t="s">
        <v>224</v>
      </c>
    </row>
    <row r="20" s="1" customFormat="1" spans="1:21">
      <c r="A20" s="3">
        <v>17697224988</v>
      </c>
      <c r="B20" s="1" t="s">
        <v>209</v>
      </c>
      <c r="C20" s="1" t="s">
        <v>294</v>
      </c>
      <c r="D20" s="1" t="s">
        <v>267</v>
      </c>
      <c r="E20" s="1" t="s">
        <v>97</v>
      </c>
      <c r="F20" s="1" t="s">
        <v>209</v>
      </c>
      <c r="G20" s="1" t="s">
        <v>213</v>
      </c>
      <c r="H20" s="1" t="s">
        <v>214</v>
      </c>
      <c r="I20" s="1" t="s">
        <v>292</v>
      </c>
      <c r="J20" s="1" t="s">
        <v>216</v>
      </c>
      <c r="K20" s="1" t="s">
        <v>292</v>
      </c>
      <c r="L20" s="1" t="s">
        <v>292</v>
      </c>
      <c r="M20" s="1" t="s">
        <v>217</v>
      </c>
      <c r="N20" s="1" t="s">
        <v>217</v>
      </c>
      <c r="O20" s="1" t="s">
        <v>218</v>
      </c>
      <c r="P20" s="1" t="s">
        <v>219</v>
      </c>
      <c r="Q20" s="1" t="s">
        <v>220</v>
      </c>
      <c r="R20" s="1" t="s">
        <v>295</v>
      </c>
      <c r="S20" s="1" t="s">
        <v>222</v>
      </c>
      <c r="T20" s="1" t="s">
        <v>223</v>
      </c>
      <c r="U20" s="1" t="s">
        <v>224</v>
      </c>
    </row>
    <row r="21" s="1" customFormat="1" spans="1:21">
      <c r="A21" s="3">
        <v>17696919844</v>
      </c>
      <c r="B21" s="1" t="s">
        <v>209</v>
      </c>
      <c r="C21" s="1" t="s">
        <v>296</v>
      </c>
      <c r="D21" s="1" t="s">
        <v>297</v>
      </c>
      <c r="E21" s="1" t="s">
        <v>298</v>
      </c>
      <c r="F21" s="1" t="s">
        <v>209</v>
      </c>
      <c r="G21" s="1" t="s">
        <v>213</v>
      </c>
      <c r="H21" s="1" t="s">
        <v>214</v>
      </c>
      <c r="I21" s="1" t="s">
        <v>299</v>
      </c>
      <c r="J21" s="1" t="s">
        <v>216</v>
      </c>
      <c r="K21" s="1" t="s">
        <v>299</v>
      </c>
      <c r="L21" s="1" t="s">
        <v>299</v>
      </c>
      <c r="M21" s="1" t="s">
        <v>217</v>
      </c>
      <c r="N21" s="1" t="s">
        <v>217</v>
      </c>
      <c r="O21" s="1" t="s">
        <v>218</v>
      </c>
      <c r="P21" s="1" t="s">
        <v>219</v>
      </c>
      <c r="Q21" s="1" t="s">
        <v>220</v>
      </c>
      <c r="R21" s="1" t="s">
        <v>300</v>
      </c>
      <c r="S21" s="1" t="s">
        <v>222</v>
      </c>
      <c r="T21" s="1" t="s">
        <v>223</v>
      </c>
      <c r="U21" s="1" t="s">
        <v>224</v>
      </c>
    </row>
    <row r="22" s="1" customFormat="1" spans="1:21">
      <c r="A22" s="3">
        <v>17696401627</v>
      </c>
      <c r="B22" s="1" t="s">
        <v>209</v>
      </c>
      <c r="C22" s="1" t="s">
        <v>301</v>
      </c>
      <c r="D22" s="1" t="s">
        <v>302</v>
      </c>
      <c r="E22" s="1" t="s">
        <v>303</v>
      </c>
      <c r="F22" s="1" t="s">
        <v>209</v>
      </c>
      <c r="G22" s="1" t="s">
        <v>213</v>
      </c>
      <c r="H22" s="1" t="s">
        <v>214</v>
      </c>
      <c r="I22" s="1" t="s">
        <v>304</v>
      </c>
      <c r="J22" s="1" t="s">
        <v>216</v>
      </c>
      <c r="K22" s="1" t="s">
        <v>304</v>
      </c>
      <c r="L22" s="1" t="s">
        <v>304</v>
      </c>
      <c r="M22" s="1" t="s">
        <v>217</v>
      </c>
      <c r="N22" s="1" t="s">
        <v>217</v>
      </c>
      <c r="O22" s="1" t="s">
        <v>218</v>
      </c>
      <c r="P22" s="1" t="s">
        <v>219</v>
      </c>
      <c r="Q22" s="1" t="s">
        <v>220</v>
      </c>
      <c r="R22" s="1" t="s">
        <v>305</v>
      </c>
      <c r="S22" s="1" t="s">
        <v>222</v>
      </c>
      <c r="T22" s="1" t="s">
        <v>223</v>
      </c>
      <c r="U22" s="1" t="s">
        <v>224</v>
      </c>
    </row>
    <row r="23" s="1" customFormat="1" spans="1:21">
      <c r="A23" s="3">
        <v>17696355030</v>
      </c>
      <c r="B23" s="1" t="s">
        <v>209</v>
      </c>
      <c r="C23" s="1" t="s">
        <v>306</v>
      </c>
      <c r="D23" s="1" t="s">
        <v>307</v>
      </c>
      <c r="E23" s="1" t="s">
        <v>84</v>
      </c>
      <c r="F23" s="1" t="s">
        <v>209</v>
      </c>
      <c r="G23" s="1" t="s">
        <v>213</v>
      </c>
      <c r="H23" s="1" t="s">
        <v>214</v>
      </c>
      <c r="I23" s="1" t="s">
        <v>308</v>
      </c>
      <c r="J23" s="1" t="s">
        <v>216</v>
      </c>
      <c r="K23" s="1" t="s">
        <v>308</v>
      </c>
      <c r="L23" s="1" t="s">
        <v>308</v>
      </c>
      <c r="M23" s="1" t="s">
        <v>217</v>
      </c>
      <c r="N23" s="1" t="s">
        <v>217</v>
      </c>
      <c r="O23" s="1" t="s">
        <v>218</v>
      </c>
      <c r="P23" s="1" t="s">
        <v>219</v>
      </c>
      <c r="Q23" s="1" t="s">
        <v>220</v>
      </c>
      <c r="R23" s="1" t="s">
        <v>309</v>
      </c>
      <c r="S23" s="1" t="s">
        <v>222</v>
      </c>
      <c r="T23" s="1" t="s">
        <v>223</v>
      </c>
      <c r="U23" s="1" t="s">
        <v>224</v>
      </c>
    </row>
    <row r="24" s="1" customFormat="1" spans="1:21">
      <c r="A24" s="3">
        <v>17696215920</v>
      </c>
      <c r="B24" s="1" t="s">
        <v>209</v>
      </c>
      <c r="C24" s="1" t="s">
        <v>310</v>
      </c>
      <c r="D24" s="1" t="s">
        <v>311</v>
      </c>
      <c r="E24" s="1" t="s">
        <v>312</v>
      </c>
      <c r="F24" s="1" t="s">
        <v>209</v>
      </c>
      <c r="G24" s="1" t="s">
        <v>213</v>
      </c>
      <c r="H24" s="1" t="s">
        <v>214</v>
      </c>
      <c r="I24" s="1" t="s">
        <v>313</v>
      </c>
      <c r="J24" s="1" t="s">
        <v>216</v>
      </c>
      <c r="K24" s="1" t="s">
        <v>313</v>
      </c>
      <c r="L24" s="1" t="s">
        <v>313</v>
      </c>
      <c r="M24" s="1" t="s">
        <v>217</v>
      </c>
      <c r="N24" s="1" t="s">
        <v>217</v>
      </c>
      <c r="O24" s="1" t="s">
        <v>218</v>
      </c>
      <c r="P24" s="1" t="s">
        <v>219</v>
      </c>
      <c r="Q24" s="1" t="s">
        <v>220</v>
      </c>
      <c r="R24" s="1" t="s">
        <v>314</v>
      </c>
      <c r="S24" s="1" t="s">
        <v>222</v>
      </c>
      <c r="T24" s="1" t="s">
        <v>223</v>
      </c>
      <c r="U24" s="1" t="s">
        <v>224</v>
      </c>
    </row>
    <row r="25" s="1" customFormat="1" spans="1:21">
      <c r="A25" s="3">
        <v>17696192755</v>
      </c>
      <c r="B25" s="1" t="s">
        <v>209</v>
      </c>
      <c r="C25" s="1" t="s">
        <v>315</v>
      </c>
      <c r="D25" s="1" t="s">
        <v>311</v>
      </c>
      <c r="E25" s="1" t="s">
        <v>316</v>
      </c>
      <c r="F25" s="1" t="s">
        <v>209</v>
      </c>
      <c r="G25" s="1" t="s">
        <v>213</v>
      </c>
      <c r="H25" s="1" t="s">
        <v>214</v>
      </c>
      <c r="I25" s="1" t="s">
        <v>317</v>
      </c>
      <c r="J25" s="1" t="s">
        <v>216</v>
      </c>
      <c r="K25" s="1" t="s">
        <v>317</v>
      </c>
      <c r="L25" s="1" t="s">
        <v>317</v>
      </c>
      <c r="M25" s="1" t="s">
        <v>217</v>
      </c>
      <c r="N25" s="1" t="s">
        <v>217</v>
      </c>
      <c r="O25" s="1" t="s">
        <v>218</v>
      </c>
      <c r="P25" s="1" t="s">
        <v>219</v>
      </c>
      <c r="Q25" s="1" t="s">
        <v>220</v>
      </c>
      <c r="R25" s="1" t="s">
        <v>318</v>
      </c>
      <c r="S25" s="1" t="s">
        <v>222</v>
      </c>
      <c r="T25" s="1" t="s">
        <v>223</v>
      </c>
      <c r="U25" s="1" t="s">
        <v>224</v>
      </c>
    </row>
    <row r="26" s="1" customFormat="1" spans="1:21">
      <c r="A26" s="3">
        <v>17690002161</v>
      </c>
      <c r="B26" s="1" t="s">
        <v>319</v>
      </c>
      <c r="C26" s="1" t="s">
        <v>320</v>
      </c>
      <c r="D26" s="1" t="s">
        <v>311</v>
      </c>
      <c r="E26" s="1" t="s">
        <v>321</v>
      </c>
      <c r="F26" s="1" t="s">
        <v>209</v>
      </c>
      <c r="G26" s="1" t="s">
        <v>213</v>
      </c>
      <c r="H26" s="1" t="s">
        <v>214</v>
      </c>
      <c r="I26" s="1" t="s">
        <v>317</v>
      </c>
      <c r="J26" s="1" t="s">
        <v>216</v>
      </c>
      <c r="K26" s="1" t="s">
        <v>317</v>
      </c>
      <c r="L26" s="1" t="s">
        <v>317</v>
      </c>
      <c r="M26" s="1" t="s">
        <v>217</v>
      </c>
      <c r="N26" s="1" t="s">
        <v>217</v>
      </c>
      <c r="O26" s="1" t="s">
        <v>218</v>
      </c>
      <c r="P26" s="1" t="s">
        <v>219</v>
      </c>
      <c r="Q26" s="1" t="s">
        <v>220</v>
      </c>
      <c r="R26" s="1" t="s">
        <v>322</v>
      </c>
      <c r="S26" s="1" t="s">
        <v>222</v>
      </c>
      <c r="T26" s="1" t="s">
        <v>223</v>
      </c>
      <c r="U26" s="1" t="s">
        <v>224</v>
      </c>
    </row>
    <row r="27" s="1" customFormat="1" spans="1:21">
      <c r="A27" s="3">
        <v>17689992121</v>
      </c>
      <c r="B27" s="1" t="s">
        <v>319</v>
      </c>
      <c r="C27" s="1" t="s">
        <v>323</v>
      </c>
      <c r="D27" s="1" t="s">
        <v>324</v>
      </c>
      <c r="E27" s="1" t="s">
        <v>325</v>
      </c>
      <c r="F27" s="1" t="s">
        <v>209</v>
      </c>
      <c r="G27" s="1" t="s">
        <v>213</v>
      </c>
      <c r="H27" s="1" t="s">
        <v>214</v>
      </c>
      <c r="I27" s="1" t="s">
        <v>326</v>
      </c>
      <c r="J27" s="1" t="s">
        <v>216</v>
      </c>
      <c r="K27" s="1" t="s">
        <v>326</v>
      </c>
      <c r="L27" s="1" t="s">
        <v>326</v>
      </c>
      <c r="M27" s="1" t="s">
        <v>217</v>
      </c>
      <c r="N27" s="1" t="s">
        <v>217</v>
      </c>
      <c r="O27" s="1" t="s">
        <v>218</v>
      </c>
      <c r="P27" s="1" t="s">
        <v>219</v>
      </c>
      <c r="Q27" s="1" t="s">
        <v>220</v>
      </c>
      <c r="R27" s="1" t="s">
        <v>327</v>
      </c>
      <c r="S27" s="1" t="s">
        <v>222</v>
      </c>
      <c r="T27" s="1" t="s">
        <v>223</v>
      </c>
      <c r="U27" s="1" t="s">
        <v>224</v>
      </c>
    </row>
    <row r="28" s="1" customFormat="1" spans="1:21">
      <c r="A28" s="3">
        <v>17689687349</v>
      </c>
      <c r="B28" s="1" t="s">
        <v>319</v>
      </c>
      <c r="C28" s="1" t="s">
        <v>328</v>
      </c>
      <c r="D28" s="1" t="s">
        <v>329</v>
      </c>
      <c r="E28" s="1" t="s">
        <v>330</v>
      </c>
      <c r="F28" s="1" t="s">
        <v>209</v>
      </c>
      <c r="G28" s="1" t="s">
        <v>213</v>
      </c>
      <c r="H28" s="1" t="s">
        <v>214</v>
      </c>
      <c r="I28" s="1" t="s">
        <v>331</v>
      </c>
      <c r="J28" s="1" t="s">
        <v>216</v>
      </c>
      <c r="K28" s="1" t="s">
        <v>331</v>
      </c>
      <c r="L28" s="1" t="s">
        <v>331</v>
      </c>
      <c r="M28" s="1" t="s">
        <v>217</v>
      </c>
      <c r="N28" s="1" t="s">
        <v>217</v>
      </c>
      <c r="O28" s="1" t="s">
        <v>218</v>
      </c>
      <c r="P28" s="1" t="s">
        <v>219</v>
      </c>
      <c r="Q28" s="1" t="s">
        <v>220</v>
      </c>
      <c r="R28" s="1" t="s">
        <v>332</v>
      </c>
      <c r="S28" s="1" t="s">
        <v>222</v>
      </c>
      <c r="T28" s="1" t="s">
        <v>223</v>
      </c>
      <c r="U28" s="1" t="s">
        <v>224</v>
      </c>
    </row>
    <row r="29" s="1" customFormat="1" spans="1:21">
      <c r="A29" s="3">
        <v>17689499479</v>
      </c>
      <c r="B29" s="1" t="s">
        <v>319</v>
      </c>
      <c r="C29" s="1" t="s">
        <v>333</v>
      </c>
      <c r="D29" s="1" t="s">
        <v>334</v>
      </c>
      <c r="E29" s="1" t="s">
        <v>62</v>
      </c>
      <c r="F29" s="1" t="s">
        <v>319</v>
      </c>
      <c r="G29" s="1" t="s">
        <v>213</v>
      </c>
      <c r="H29" s="1" t="s">
        <v>214</v>
      </c>
      <c r="I29" s="1" t="s">
        <v>335</v>
      </c>
      <c r="J29" s="1" t="s">
        <v>216</v>
      </c>
      <c r="K29" s="1" t="s">
        <v>335</v>
      </c>
      <c r="L29" s="1" t="s">
        <v>335</v>
      </c>
      <c r="M29" s="1" t="s">
        <v>217</v>
      </c>
      <c r="N29" s="1" t="s">
        <v>217</v>
      </c>
      <c r="O29" s="1" t="s">
        <v>218</v>
      </c>
      <c r="P29" s="1" t="s">
        <v>219</v>
      </c>
      <c r="Q29" s="1" t="s">
        <v>220</v>
      </c>
      <c r="R29" s="1" t="s">
        <v>336</v>
      </c>
      <c r="S29" s="1" t="s">
        <v>222</v>
      </c>
      <c r="T29" s="1" t="s">
        <v>223</v>
      </c>
      <c r="U29" s="1" t="s">
        <v>224</v>
      </c>
    </row>
    <row r="30" s="1" customFormat="1" spans="1:21">
      <c r="A30" s="3">
        <v>17688862908</v>
      </c>
      <c r="B30" s="1" t="s">
        <v>319</v>
      </c>
      <c r="C30" s="1" t="s">
        <v>337</v>
      </c>
      <c r="D30" s="1" t="s">
        <v>338</v>
      </c>
      <c r="E30" s="1" t="s">
        <v>339</v>
      </c>
      <c r="F30" s="1" t="s">
        <v>209</v>
      </c>
      <c r="G30" s="1" t="s">
        <v>213</v>
      </c>
      <c r="H30" s="1" t="s">
        <v>214</v>
      </c>
      <c r="I30" s="1" t="s">
        <v>340</v>
      </c>
      <c r="J30" s="1" t="s">
        <v>216</v>
      </c>
      <c r="K30" s="1" t="s">
        <v>340</v>
      </c>
      <c r="L30" s="1" t="s">
        <v>340</v>
      </c>
      <c r="M30" s="1" t="s">
        <v>217</v>
      </c>
      <c r="N30" s="1" t="s">
        <v>217</v>
      </c>
      <c r="O30" s="1" t="s">
        <v>218</v>
      </c>
      <c r="P30" s="1" t="s">
        <v>219</v>
      </c>
      <c r="Q30" s="1" t="s">
        <v>220</v>
      </c>
      <c r="R30" s="1" t="s">
        <v>341</v>
      </c>
      <c r="S30" s="1" t="s">
        <v>222</v>
      </c>
      <c r="T30" s="1" t="s">
        <v>223</v>
      </c>
      <c r="U30" s="1" t="s">
        <v>224</v>
      </c>
    </row>
    <row r="31" s="1" customFormat="1" spans="1:21">
      <c r="A31" s="3">
        <v>17688479708</v>
      </c>
      <c r="B31" s="1" t="s">
        <v>342</v>
      </c>
      <c r="C31" s="1" t="s">
        <v>343</v>
      </c>
      <c r="D31" s="1" t="s">
        <v>324</v>
      </c>
      <c r="E31" s="1" t="s">
        <v>344</v>
      </c>
      <c r="F31" s="1" t="s">
        <v>209</v>
      </c>
      <c r="G31" s="1" t="s">
        <v>213</v>
      </c>
      <c r="H31" s="1" t="s">
        <v>214</v>
      </c>
      <c r="I31" s="1" t="s">
        <v>345</v>
      </c>
      <c r="J31" s="1" t="s">
        <v>216</v>
      </c>
      <c r="K31" s="1" t="s">
        <v>345</v>
      </c>
      <c r="L31" s="1" t="s">
        <v>345</v>
      </c>
      <c r="M31" s="1" t="s">
        <v>217</v>
      </c>
      <c r="N31" s="1" t="s">
        <v>217</v>
      </c>
      <c r="O31" s="1" t="s">
        <v>218</v>
      </c>
      <c r="P31" s="1" t="s">
        <v>219</v>
      </c>
      <c r="Q31" s="1" t="s">
        <v>220</v>
      </c>
      <c r="R31" s="1" t="s">
        <v>346</v>
      </c>
      <c r="S31" s="1" t="s">
        <v>222</v>
      </c>
      <c r="T31" s="1" t="s">
        <v>223</v>
      </c>
      <c r="U31" s="1" t="s">
        <v>224</v>
      </c>
    </row>
    <row r="32" s="1" customFormat="1" spans="1:21">
      <c r="A32" s="3">
        <v>17687716392</v>
      </c>
      <c r="B32" s="1" t="s">
        <v>342</v>
      </c>
      <c r="C32" s="1" t="s">
        <v>347</v>
      </c>
      <c r="D32" s="1" t="s">
        <v>348</v>
      </c>
      <c r="E32" s="1" t="s">
        <v>349</v>
      </c>
      <c r="F32" s="1" t="s">
        <v>319</v>
      </c>
      <c r="G32" s="1" t="s">
        <v>213</v>
      </c>
      <c r="H32" s="1" t="s">
        <v>214</v>
      </c>
      <c r="I32" s="1" t="s">
        <v>350</v>
      </c>
      <c r="J32" s="1" t="s">
        <v>216</v>
      </c>
      <c r="K32" s="1" t="s">
        <v>350</v>
      </c>
      <c r="L32" s="1" t="s">
        <v>350</v>
      </c>
      <c r="M32" s="1" t="s">
        <v>217</v>
      </c>
      <c r="N32" s="1" t="s">
        <v>217</v>
      </c>
      <c r="O32" s="1" t="s">
        <v>218</v>
      </c>
      <c r="P32" s="1" t="s">
        <v>219</v>
      </c>
      <c r="Q32" s="1" t="s">
        <v>220</v>
      </c>
      <c r="R32" s="1" t="s">
        <v>351</v>
      </c>
      <c r="S32" s="1" t="s">
        <v>222</v>
      </c>
      <c r="T32" s="1" t="s">
        <v>223</v>
      </c>
      <c r="U32" s="1" t="s">
        <v>224</v>
      </c>
    </row>
    <row r="33" s="1" customFormat="1" spans="1:21">
      <c r="A33" s="3">
        <v>17678907618</v>
      </c>
      <c r="B33" s="1" t="s">
        <v>352</v>
      </c>
      <c r="C33" s="1" t="s">
        <v>353</v>
      </c>
      <c r="D33" s="1" t="s">
        <v>329</v>
      </c>
      <c r="E33" s="1" t="s">
        <v>354</v>
      </c>
      <c r="F33" s="1" t="s">
        <v>319</v>
      </c>
      <c r="G33" s="1" t="s">
        <v>213</v>
      </c>
      <c r="H33" s="1" t="s">
        <v>214</v>
      </c>
      <c r="I33" s="1" t="s">
        <v>355</v>
      </c>
      <c r="J33" s="1" t="s">
        <v>216</v>
      </c>
      <c r="K33" s="1" t="s">
        <v>355</v>
      </c>
      <c r="L33" s="1" t="s">
        <v>355</v>
      </c>
      <c r="M33" s="1" t="s">
        <v>217</v>
      </c>
      <c r="N33" s="1" t="s">
        <v>217</v>
      </c>
      <c r="O33" s="1" t="s">
        <v>218</v>
      </c>
      <c r="P33" s="1" t="s">
        <v>219</v>
      </c>
      <c r="Q33" s="1" t="s">
        <v>220</v>
      </c>
      <c r="R33" s="1" t="s">
        <v>356</v>
      </c>
      <c r="S33" s="1" t="s">
        <v>222</v>
      </c>
      <c r="T33" s="1" t="s">
        <v>223</v>
      </c>
      <c r="U33" s="1" t="s">
        <v>224</v>
      </c>
    </row>
    <row r="34" s="1" customFormat="1" spans="1:21">
      <c r="A34" s="3">
        <v>17677525971</v>
      </c>
      <c r="B34" s="1" t="s">
        <v>357</v>
      </c>
      <c r="C34" s="1" t="s">
        <v>358</v>
      </c>
      <c r="D34" s="1" t="s">
        <v>311</v>
      </c>
      <c r="E34" s="1" t="s">
        <v>359</v>
      </c>
      <c r="F34" s="1" t="s">
        <v>209</v>
      </c>
      <c r="G34" s="1" t="s">
        <v>213</v>
      </c>
      <c r="H34" s="1" t="s">
        <v>214</v>
      </c>
      <c r="I34" s="1" t="s">
        <v>313</v>
      </c>
      <c r="J34" s="1" t="s">
        <v>216</v>
      </c>
      <c r="K34" s="1" t="s">
        <v>313</v>
      </c>
      <c r="L34" s="1" t="s">
        <v>313</v>
      </c>
      <c r="M34" s="1" t="s">
        <v>217</v>
      </c>
      <c r="N34" s="1" t="s">
        <v>217</v>
      </c>
      <c r="O34" s="1" t="s">
        <v>218</v>
      </c>
      <c r="P34" s="1" t="s">
        <v>219</v>
      </c>
      <c r="Q34" s="1" t="s">
        <v>220</v>
      </c>
      <c r="R34" s="1" t="s">
        <v>360</v>
      </c>
      <c r="S34" s="1" t="s">
        <v>222</v>
      </c>
      <c r="T34" s="1" t="s">
        <v>223</v>
      </c>
      <c r="U34" s="1" t="s">
        <v>224</v>
      </c>
    </row>
    <row r="35" s="1" customFormat="1" spans="1:21">
      <c r="A35" s="3">
        <v>17558518072</v>
      </c>
      <c r="B35" s="1" t="s">
        <v>361</v>
      </c>
      <c r="C35" s="1" t="s">
        <v>362</v>
      </c>
      <c r="D35" s="1" t="s">
        <v>311</v>
      </c>
      <c r="E35" s="1" t="s">
        <v>363</v>
      </c>
      <c r="F35" s="1" t="s">
        <v>209</v>
      </c>
      <c r="G35" s="1" t="s">
        <v>213</v>
      </c>
      <c r="H35" s="1" t="s">
        <v>214</v>
      </c>
      <c r="I35" s="1" t="s">
        <v>364</v>
      </c>
      <c r="J35" s="1" t="s">
        <v>216</v>
      </c>
      <c r="K35" s="1" t="s">
        <v>364</v>
      </c>
      <c r="L35" s="1" t="s">
        <v>364</v>
      </c>
      <c r="M35" s="1" t="s">
        <v>217</v>
      </c>
      <c r="N35" s="1" t="s">
        <v>217</v>
      </c>
      <c r="O35" s="1" t="s">
        <v>218</v>
      </c>
      <c r="P35" s="1" t="s">
        <v>219</v>
      </c>
      <c r="Q35" s="1" t="s">
        <v>220</v>
      </c>
      <c r="R35" s="1" t="s">
        <v>365</v>
      </c>
      <c r="S35" s="1" t="s">
        <v>222</v>
      </c>
      <c r="T35" s="1" t="s">
        <v>223</v>
      </c>
      <c r="U35" s="1" t="s">
        <v>224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2022-04-07T01:28:57Z</dcterms:created>
  <dcterms:modified xsi:type="dcterms:W3CDTF">2022-04-07T01:39:18Z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CC988367A93F4AEEA73C397859D893A7</vt:lpwstr>
  </property>
  <property fmtid="{D5CDD505-2E9C-101B-9397-08002B2CF9AE}" pid="3" name="KSOProductBuildVer">
    <vt:lpwstr>2052-11.1.0.11365</vt:lpwstr>
  </property>
</Properties>
</file>