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<sst xmlns="http://schemas.openxmlformats.org/spreadsheetml/2006/main" count="462" uniqueCount="211">
  <si>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</si>
  <si>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</si>
  <si>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</si>
  <si>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</si>
  <si>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</si>
  <si>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</si>
  <si>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</si>
  <si>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</si>
  <si>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</si>
  <si>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</si>
  <si>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</si>
  <si>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</si>
  <si>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</si>
  <si>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</si>
  <si>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</si>
  <si>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</si>
  <si>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</si>
  <si>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</si>
  <si>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</si>
  <si>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</si>
  <si>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</si>
  <si>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</si>
  <si>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</si>
  <si>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</si>
  <si>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</si>
  <si>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16655159040	</t>
  </si>
  <si>
    <t>Ctrip</t>
  </si>
  <si>
    <t>正常</t>
  </si>
  <si>
    <t>[檀香山]威基基喜来登酒店(Sheraton Waikiki)(55862055)</t>
  </si>
  <si>
    <t>客房, 1 张特大床, 部分海洋景观&lt;不退款&gt;&lt;2人入住&gt;</t>
  </si>
  <si>
    <t>HKD</t>
  </si>
  <si>
    <t>LEE/SUJIN</t>
  </si>
  <si>
    <t>CA13030220407HKD</t>
  </si>
  <si>
    <t>未提现</t>
  </si>
  <si>
    <t>携程开票</t>
  </si>
  <si>
    <t xml:space="preserve">	</t>
  </si>
  <si>
    <t xml:space="preserve">91482865	</t>
  </si>
  <si>
    <t>取消</t>
  </si>
  <si>
    <t xml:space="preserve">17657892964	</t>
  </si>
  <si>
    <t>[西归浦市]济州岛托斯卡纳酒店(Hotel Toscana)(77369368)</t>
  </si>
  <si>
    <t>豪华双床房&lt;2人入住&gt;&lt;不退款&gt;&lt;早餐&gt;</t>
  </si>
  <si>
    <t>KIM/SUJIN</t>
  </si>
  <si>
    <t xml:space="preserve">22060686	</t>
  </si>
  <si>
    <t xml:space="preserve">17688864656	</t>
  </si>
  <si>
    <t>[安特卫普]宜必思经济型酒店安特卫普中央车站店(Ibis Budget Antwerpen Centraal Station)(55573079)</t>
  </si>
  <si>
    <t>标准间&lt;2人入住&gt;&lt;不退款&gt;</t>
  </si>
  <si>
    <t>Hollich/Eglantine</t>
  </si>
  <si>
    <t xml:space="preserve">2476267	</t>
  </si>
  <si>
    <t xml:space="preserve">6192WD2516	</t>
  </si>
  <si>
    <t xml:space="preserve">17696327225	</t>
  </si>
  <si>
    <t>[纽约]纽约巴克莱洲际大酒店(InterContinental New York Barclay Hotel, an Ihg Hotel)(55478348)</t>
  </si>
  <si>
    <t>豪华特大床房&lt;不退款&gt;&lt;2人入住&gt;</t>
  </si>
  <si>
    <t>XIE/PENG</t>
  </si>
  <si>
    <t xml:space="preserve">22050015	</t>
  </si>
  <si>
    <t xml:space="preserve">17706532167	</t>
  </si>
  <si>
    <t>[布拉迪斯拉发]布拉迪斯拉发市中心宜必思酒店(Ibis Bratislava Centrum)(55329256)</t>
  </si>
  <si>
    <t>双床房&lt;2人入住&gt;&lt;不退款&gt;</t>
  </si>
  <si>
    <t>de Peuter/Harold</t>
  </si>
  <si>
    <t xml:space="preserve">2204010568	</t>
  </si>
  <si>
    <t xml:space="preserve">17726369826	</t>
  </si>
  <si>
    <t>[伊灵]伦敦伊林希尔顿逸林酒店(DoubleTree by Hilton London – Ealing)(55653293)</t>
  </si>
  <si>
    <t>双人房&lt;2人入住&gt;&lt;不退款&gt;</t>
  </si>
  <si>
    <t>Liu/Wenqing</t>
  </si>
  <si>
    <t xml:space="preserve">2486081	</t>
  </si>
  <si>
    <t xml:space="preserve">3242647940	</t>
  </si>
  <si>
    <t xml:space="preserve">17735363029	</t>
  </si>
  <si>
    <t>[巴里]东方巴里 IH 酒店(IH Hotels Bari Oriente)(55932726)</t>
  </si>
  <si>
    <t>经典双人房&lt;2人入住&gt;&lt;不退款&gt;&lt;早餐&gt;</t>
  </si>
  <si>
    <t>Jen/Andrew Douglas</t>
  </si>
  <si>
    <t xml:space="preserve">604927	</t>
  </si>
  <si>
    <t xml:space="preserve">17737596004	</t>
  </si>
  <si>
    <t>[马卡蒂]新世界马卡蒂酒店(New World Makati Hotel)(70391576)</t>
  </si>
  <si>
    <t>豪华客房&lt;2人入住&gt;&lt;不退款&gt;&lt;早餐&gt;</t>
  </si>
  <si>
    <t>Nguyen/Thuy My Hoa</t>
  </si>
  <si>
    <t xml:space="preserve">2490810	</t>
  </si>
  <si>
    <t xml:space="preserve">7189982	</t>
  </si>
  <si>
    <t xml:space="preserve">17742542573	</t>
  </si>
  <si>
    <t>[吉隆坡]吉隆坡克鲁斯酒店(Corus Hotel Kuala Lumpur)(55851907)</t>
  </si>
  <si>
    <t>豪华特大床房&lt;2人入住&gt;&lt;不退款&gt;&lt;早餐&gt;</t>
  </si>
  <si>
    <t>LEE/PEI FUN</t>
  </si>
  <si>
    <t xml:space="preserve">2491356	</t>
  </si>
  <si>
    <t xml:space="preserve">17752844383	</t>
  </si>
  <si>
    <t>[吉隆坡]吉隆坡四季酒店(Four Seasons Hotel Kuala Lumpur)(55542782)</t>
  </si>
  <si>
    <t>城景特大床房&lt;2人入住&gt;&lt;不退款&gt;&lt;早餐&gt;</t>
  </si>
  <si>
    <t>Mark/Mark Lee Jak Ming</t>
  </si>
  <si>
    <t xml:space="preserve">17753828857	</t>
  </si>
  <si>
    <t>[巴黎]巴黎铂尔曼中心 - 贝西(Pullman Paris Centre - Bercy)(55451898)</t>
  </si>
  <si>
    <t>经典特大床房&lt;不退款&gt;&lt;2人入住&gt;</t>
  </si>
  <si>
    <t>Wang/Angela penny</t>
  </si>
  <si>
    <t xml:space="preserve">2495451	</t>
  </si>
  <si>
    <t xml:space="preserve">2192WD2518	</t>
  </si>
  <si>
    <t xml:space="preserve">17759702262	</t>
  </si>
  <si>
    <t>经典客房, 1 张特大床&lt;不退款&gt;&lt;2人入住&gt;</t>
  </si>
  <si>
    <t>LU/SHAN</t>
  </si>
  <si>
    <t xml:space="preserve">2496043	</t>
  </si>
  <si>
    <t xml:space="preserve">2192WD2520	</t>
  </si>
  <si>
    <t xml:space="preserve">17760052092	</t>
  </si>
  <si>
    <t>[曼谷]特拉兹酒店(Hotel Tranz Bangkok)(55944589)</t>
  </si>
  <si>
    <t>高级客房双人床&lt;不退款&gt;&lt;2人入住&gt;</t>
  </si>
  <si>
    <t>OANCHANA/CHAIYACHAK</t>
  </si>
  <si>
    <t xml:space="preserve">RZ-1919459572	</t>
  </si>
  <si>
    <t>，</t>
  </si>
  <si>
    <t>20510 HKD</t>
  </si>
  <si>
    <t>A220407092001481</t>
  </si>
  <si>
    <t>总计：20510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</si>
  <si>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</si>
  <si>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</si>
  <si>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</si>
  <si>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</si>
  <si>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</si>
  <si>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</si>
  <si>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</si>
  <si>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</si>
  <si>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</si>
  <si>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</si>
  <si>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</si>
  <si>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</si>
  <si>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</si>
  <si>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</si>
  <si>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</si>
  <si>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</si>
  <si>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</si>
  <si>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</si>
  <si>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2022-04-03</t>
  </si>
  <si>
    <t>2496218</t>
  </si>
  <si>
    <t>特兰兹酒店</t>
  </si>
  <si>
    <t>OANCHANA CHAIYACHAK</t>
  </si>
  <si>
    <t>2022-04-04</t>
  </si>
  <si>
    <t>退房日周结</t>
  </si>
  <si>
    <t>175.74</t>
  </si>
  <si>
    <t>216.00</t>
  </si>
  <si>
    <t>0</t>
  </si>
  <si>
    <t>0.00</t>
  </si>
  <si>
    <t>携程汇智国际直连</t>
  </si>
  <si>
    <t>925</t>
  </si>
  <si>
    <t>2022-04-03 21:32:21</t>
  </si>
  <si>
    <t>否</t>
  </si>
  <si>
    <t>汇智国际旅游发展有限公司</t>
  </si>
  <si>
    <t>直连</t>
  </si>
  <si>
    <t>2496043</t>
  </si>
  <si>
    <t>巴黎铂尔曼中心 - 贝西</t>
  </si>
  <si>
    <t>LU SHAN</t>
  </si>
  <si>
    <t>1357.90</t>
  </si>
  <si>
    <t>1669.00</t>
  </si>
  <si>
    <t>2022-04-03 19:43:49</t>
  </si>
  <si>
    <t>2495451</t>
  </si>
  <si>
    <t>Wang Angela penny</t>
  </si>
  <si>
    <t>2022-04-03 12:35:36</t>
  </si>
  <si>
    <t>2022-04-02</t>
  </si>
  <si>
    <t>2495046</t>
  </si>
  <si>
    <t>吉隆坡四季酒店</t>
  </si>
  <si>
    <t>Mark Mark Lee Jak Ming</t>
  </si>
  <si>
    <t>1099.04</t>
  </si>
  <si>
    <t>1351.00</t>
  </si>
  <si>
    <t>2022-04-02 22:16:14</t>
  </si>
  <si>
    <t>2022-03-31</t>
  </si>
  <si>
    <t>2491356</t>
  </si>
  <si>
    <t>吉隆坡歌丽酒店</t>
  </si>
  <si>
    <t>LEE PEI FUN</t>
  </si>
  <si>
    <t>511.88</t>
  </si>
  <si>
    <t>630.00</t>
  </si>
  <si>
    <t>2022-03-31 12:49:02</t>
  </si>
  <si>
    <t>2022-03-30</t>
  </si>
  <si>
    <t>2490810</t>
  </si>
  <si>
    <t>马尼拉新世界酒店</t>
  </si>
  <si>
    <t>Nguyen Thuy My Hoa</t>
  </si>
  <si>
    <t>2022-04-01</t>
  </si>
  <si>
    <t>3005.87</t>
  </si>
  <si>
    <t>3690.00</t>
  </si>
  <si>
    <t>2022-03-30 23:15:18</t>
  </si>
  <si>
    <t>2489182</t>
  </si>
  <si>
    <t>东方酒店</t>
  </si>
  <si>
    <t>Jen Andrew Douglas</t>
  </si>
  <si>
    <t>3195.55</t>
  </si>
  <si>
    <t>3919.00</t>
  </si>
  <si>
    <t>2022-03-30 01:08:32</t>
  </si>
  <si>
    <t>2022-03-28</t>
  </si>
  <si>
    <t>2486081</t>
  </si>
  <si>
    <t>伦敦伊林希尔顿逸林酒店</t>
  </si>
  <si>
    <t>Liu Wenqing</t>
  </si>
  <si>
    <t>1088.31</t>
  </si>
  <si>
    <t>1336.00</t>
  </si>
  <si>
    <t>2022-03-28 07:06:31</t>
  </si>
  <si>
    <t>2022-03-24</t>
  </si>
  <si>
    <t>2480213</t>
  </si>
  <si>
    <t>布拉迪斯拉发中心宜必思酒店</t>
  </si>
  <si>
    <t>de Peuter Harold</t>
  </si>
  <si>
    <t>745.63</t>
  </si>
  <si>
    <t>915.00</t>
  </si>
  <si>
    <t>2022-03-24 00:18:21</t>
  </si>
  <si>
    <t>2022-03-22</t>
  </si>
  <si>
    <t>2477616</t>
  </si>
  <si>
    <t>纽约巴克莱洲际大酒店</t>
  </si>
  <si>
    <t>XIE PENG</t>
  </si>
  <si>
    <t>1121.00</t>
  </si>
  <si>
    <t>1378.00</t>
  </si>
  <si>
    <t>2022-03-22 05:53:06</t>
  </si>
  <si>
    <t>2022-03-21</t>
  </si>
  <si>
    <t>2476267</t>
  </si>
  <si>
    <t>宜必思实惠酒店安特卫普中央车站店（原 ETAP 酒店）</t>
  </si>
  <si>
    <t>Hollich Eglantine</t>
  </si>
  <si>
    <t>334.72</t>
  </si>
  <si>
    <t>411.00</t>
  </si>
  <si>
    <t>2022-03-21 07:23:47</t>
  </si>
  <si>
    <t>2022-03-16</t>
  </si>
  <si>
    <t>2469521</t>
  </si>
  <si>
    <t>济州岛托斯卡纳酒店</t>
  </si>
  <si>
    <t>KIM SUJIN</t>
  </si>
  <si>
    <t>2712.35</t>
  </si>
  <si>
    <t>3326.00</t>
  </si>
  <si>
    <t>2022-03-16 14:54:18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</si>
</sst>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44651</v>
      </c>
      <c r="G2" s="6">
        <v>44655</v>
      </c>
      <c r="H2" s="4">
        <v>1</v>
      </c>
      <c r="I2" s="4">
        <v>4</v>
      </c>
      <c r="J2" s="4">
        <v>4</v>
      </c>
      <c r="K2" s="4" t="s">
        <v>30</v>
      </c>
      <c r="L2" s="4">
        <v>9212</v>
      </c>
      <c r="M2" s="4">
        <v>9212</v>
      </c>
      <c r="N2" s="4" t="s">
        <v>31</v>
      </c>
      <c r="O2" s="4" t="s">
        <v>32</v>
      </c>
      <c r="P2" s="4" t="s">
        <v>33</v>
      </c>
      <c r="Q2" s="4">
        <v>0</v>
      </c>
      <c r="R2" s="7">
        <v>44493</v>
      </c>
      <c r="S2" s="6">
        <v>44658</v>
      </c>
      <c r="T2" s="4" t="s">
        <v>34</v>
      </c>
      <c r="U2" s="4">
        <v>9212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44651</v>
      </c>
      <c r="G3" s="6">
        <v>44655</v>
      </c>
      <c r="H3" s="4">
        <v>1</v>
      </c>
      <c r="I3" s="4">
        <v>4</v>
      </c>
      <c r="J3" s="4">
        <v>4</v>
      </c>
      <c r="K3" s="4" t="s">
        <v>30</v>
      </c>
      <c r="L3" s="4">
        <v>-9212</v>
      </c>
      <c r="M3" s="4">
        <v>-9212</v>
      </c>
      <c r="N3" s="4" t="s">
        <v>31</v>
      </c>
      <c r="O3" s="4" t="s">
        <v>32</v>
      </c>
      <c r="P3" s="4" t="s">
        <v>33</v>
      </c>
      <c r="Q3" s="4">
        <v>0</v>
      </c>
      <c r="R3" s="7">
        <v>44493</v>
      </c>
      <c r="S3" s="6">
        <v>44658</v>
      </c>
      <c r="T3" s="4" t="s">
        <v>34</v>
      </c>
      <c r="U3" s="4">
        <v>-9212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44653</v>
      </c>
      <c r="G4" s="6">
        <v>44655</v>
      </c>
      <c r="H4" s="4">
        <v>1</v>
      </c>
      <c r="I4" s="4">
        <v>2</v>
      </c>
      <c r="J4" s="4">
        <v>2</v>
      </c>
      <c r="K4" s="4" t="s">
        <v>30</v>
      </c>
      <c r="L4" s="4">
        <v>3326</v>
      </c>
      <c r="M4" s="4">
        <v>3326</v>
      </c>
      <c r="N4" s="4" t="s">
        <v>41</v>
      </c>
      <c r="O4" s="4" t="s">
        <v>32</v>
      </c>
      <c r="P4" s="4" t="s">
        <v>33</v>
      </c>
      <c r="Q4" s="4">
        <v>0</v>
      </c>
      <c r="R4" s="7">
        <v>44636</v>
      </c>
      <c r="S4" s="6">
        <v>44658</v>
      </c>
      <c r="T4" s="4" t="s">
        <v>34</v>
      </c>
      <c r="U4" s="4">
        <v>3326</v>
      </c>
      <c r="V4" s="4">
        <v>0</v>
      </c>
      <c r="W4" s="4">
        <v>0</v>
      </c>
      <c r="X4" s="4" t="s">
        <v>35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44654</v>
      </c>
      <c r="G5" s="6">
        <v>44655</v>
      </c>
      <c r="H5" s="4">
        <v>1</v>
      </c>
      <c r="I5" s="4">
        <v>1</v>
      </c>
      <c r="J5" s="4">
        <v>1</v>
      </c>
      <c r="K5" s="4" t="s">
        <v>30</v>
      </c>
      <c r="L5" s="4">
        <v>411</v>
      </c>
      <c r="M5" s="4">
        <v>411</v>
      </c>
      <c r="N5" s="4" t="s">
        <v>46</v>
      </c>
      <c r="O5" s="4" t="s">
        <v>32</v>
      </c>
      <c r="P5" s="4" t="s">
        <v>33</v>
      </c>
      <c r="Q5" s="4">
        <v>0</v>
      </c>
      <c r="R5" s="7">
        <v>44641</v>
      </c>
      <c r="S5" s="6">
        <v>44658</v>
      </c>
      <c r="T5" s="4" t="s">
        <v>34</v>
      </c>
      <c r="U5" s="4">
        <v>411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44654</v>
      </c>
      <c r="G6" s="6">
        <v>44655</v>
      </c>
      <c r="H6" s="4">
        <v>1</v>
      </c>
      <c r="I6" s="4">
        <v>1</v>
      </c>
      <c r="J6" s="4">
        <v>1</v>
      </c>
      <c r="K6" s="4" t="s">
        <v>30</v>
      </c>
      <c r="L6" s="4">
        <v>1378</v>
      </c>
      <c r="M6" s="4">
        <v>1378</v>
      </c>
      <c r="N6" s="4" t="s">
        <v>52</v>
      </c>
      <c r="O6" s="4" t="s">
        <v>32</v>
      </c>
      <c r="P6" s="4" t="s">
        <v>33</v>
      </c>
      <c r="Q6" s="4">
        <v>0</v>
      </c>
      <c r="R6" s="7">
        <v>44642</v>
      </c>
      <c r="S6" s="6">
        <v>44658</v>
      </c>
      <c r="T6" s="4" t="s">
        <v>34</v>
      </c>
      <c r="U6" s="4">
        <v>1378</v>
      </c>
      <c r="V6" s="4">
        <v>0</v>
      </c>
      <c r="W6" s="4">
        <v>0</v>
      </c>
      <c r="X6" s="4" t="s">
        <v>35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44652</v>
      </c>
      <c r="G7" s="6">
        <v>44655</v>
      </c>
      <c r="H7" s="4">
        <v>1</v>
      </c>
      <c r="I7" s="4">
        <v>3</v>
      </c>
      <c r="J7" s="4">
        <v>3</v>
      </c>
      <c r="K7" s="4" t="s">
        <v>30</v>
      </c>
      <c r="L7" s="4">
        <v>915</v>
      </c>
      <c r="M7" s="4">
        <v>915</v>
      </c>
      <c r="N7" s="4" t="s">
        <v>57</v>
      </c>
      <c r="O7" s="4" t="s">
        <v>32</v>
      </c>
      <c r="P7" s="4" t="s">
        <v>33</v>
      </c>
      <c r="Q7" s="4">
        <v>0</v>
      </c>
      <c r="R7" s="7">
        <v>44644</v>
      </c>
      <c r="S7" s="6">
        <v>44658</v>
      </c>
      <c r="T7" s="4" t="s">
        <v>34</v>
      </c>
      <c r="U7" s="4">
        <v>915</v>
      </c>
      <c r="V7" s="4">
        <v>0</v>
      </c>
      <c r="W7" s="4">
        <v>0</v>
      </c>
      <c r="X7" s="4" t="s">
        <v>35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44653</v>
      </c>
      <c r="G8" s="6">
        <v>44655</v>
      </c>
      <c r="H8" s="4">
        <v>1</v>
      </c>
      <c r="I8" s="4">
        <v>2</v>
      </c>
      <c r="J8" s="4">
        <v>2</v>
      </c>
      <c r="K8" s="4" t="s">
        <v>30</v>
      </c>
      <c r="L8" s="4">
        <v>1336</v>
      </c>
      <c r="M8" s="4">
        <v>1336</v>
      </c>
      <c r="N8" s="4" t="s">
        <v>62</v>
      </c>
      <c r="O8" s="4" t="s">
        <v>32</v>
      </c>
      <c r="P8" s="4" t="s">
        <v>33</v>
      </c>
      <c r="Q8" s="4">
        <v>0</v>
      </c>
      <c r="R8" s="7">
        <v>44648</v>
      </c>
      <c r="S8" s="6">
        <v>44658</v>
      </c>
      <c r="T8" s="4" t="s">
        <v>34</v>
      </c>
      <c r="U8" s="4">
        <v>1336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44652</v>
      </c>
      <c r="G9" s="6">
        <v>44655</v>
      </c>
      <c r="H9" s="4">
        <v>1</v>
      </c>
      <c r="I9" s="4">
        <v>3</v>
      </c>
      <c r="J9" s="4">
        <v>3</v>
      </c>
      <c r="K9" s="4" t="s">
        <v>30</v>
      </c>
      <c r="L9" s="4">
        <v>3919</v>
      </c>
      <c r="M9" s="4">
        <v>3919</v>
      </c>
      <c r="N9" s="4" t="s">
        <v>68</v>
      </c>
      <c r="O9" s="4" t="s">
        <v>32</v>
      </c>
      <c r="P9" s="4" t="s">
        <v>33</v>
      </c>
      <c r="Q9" s="4">
        <v>0</v>
      </c>
      <c r="R9" s="7">
        <v>44650</v>
      </c>
      <c r="S9" s="6">
        <v>44658</v>
      </c>
      <c r="T9" s="4" t="s">
        <v>34</v>
      </c>
      <c r="U9" s="4">
        <v>3919</v>
      </c>
      <c r="V9" s="4">
        <v>0</v>
      </c>
      <c r="W9" s="4">
        <v>0</v>
      </c>
      <c r="X9" s="4" t="s">
        <v>35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44652</v>
      </c>
      <c r="G10" s="6">
        <v>44655</v>
      </c>
      <c r="H10" s="4">
        <v>1</v>
      </c>
      <c r="I10" s="4">
        <v>3</v>
      </c>
      <c r="J10" s="4">
        <v>3</v>
      </c>
      <c r="K10" s="4" t="s">
        <v>30</v>
      </c>
      <c r="L10" s="4">
        <v>3690</v>
      </c>
      <c r="M10" s="4">
        <v>3690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44650</v>
      </c>
      <c r="S10" s="6">
        <v>44658</v>
      </c>
      <c r="T10" s="4" t="s">
        <v>34</v>
      </c>
      <c r="U10" s="4">
        <v>3690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44653</v>
      </c>
      <c r="G11" s="6">
        <v>44655</v>
      </c>
      <c r="H11" s="4">
        <v>1</v>
      </c>
      <c r="I11" s="4">
        <v>2</v>
      </c>
      <c r="J11" s="4">
        <v>2</v>
      </c>
      <c r="K11" s="4" t="s">
        <v>30</v>
      </c>
      <c r="L11" s="4">
        <v>630</v>
      </c>
      <c r="M11" s="4">
        <v>630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44651</v>
      </c>
      <c r="S11" s="6">
        <v>44658</v>
      </c>
      <c r="T11" s="4" t="s">
        <v>34</v>
      </c>
      <c r="U11" s="4">
        <v>630</v>
      </c>
      <c r="V11" s="4">
        <v>0</v>
      </c>
      <c r="W11" s="4">
        <v>0</v>
      </c>
      <c r="X11" s="4" t="s">
        <v>80</v>
      </c>
      <c r="Y11" s="4" t="s">
        <v>35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44654</v>
      </c>
      <c r="G12" s="6">
        <v>44655</v>
      </c>
      <c r="H12" s="4">
        <v>1</v>
      </c>
      <c r="I12" s="4">
        <v>1</v>
      </c>
      <c r="J12" s="4">
        <v>1</v>
      </c>
      <c r="K12" s="4" t="s">
        <v>30</v>
      </c>
      <c r="L12" s="4">
        <v>1351</v>
      </c>
      <c r="M12" s="4">
        <v>1351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44653</v>
      </c>
      <c r="S12" s="6">
        <v>44658</v>
      </c>
      <c r="T12" s="4" t="s">
        <v>34</v>
      </c>
      <c r="U12" s="4">
        <v>1351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44654</v>
      </c>
      <c r="G13" s="6">
        <v>44655</v>
      </c>
      <c r="H13" s="4">
        <v>1</v>
      </c>
      <c r="I13" s="4">
        <v>1</v>
      </c>
      <c r="J13" s="4">
        <v>1</v>
      </c>
      <c r="K13" s="4" t="s">
        <v>30</v>
      </c>
      <c r="L13" s="4">
        <v>1669</v>
      </c>
      <c r="M13" s="4">
        <v>1669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44654</v>
      </c>
      <c r="S13" s="6">
        <v>44658</v>
      </c>
      <c r="T13" s="4" t="s">
        <v>34</v>
      </c>
      <c r="U13" s="4">
        <v>1669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86</v>
      </c>
      <c r="E14" s="4" t="s">
        <v>92</v>
      </c>
      <c r="F14" s="6">
        <v>44654</v>
      </c>
      <c r="G14" s="6">
        <v>44655</v>
      </c>
      <c r="H14" s="4">
        <v>1</v>
      </c>
      <c r="I14" s="4">
        <v>1</v>
      </c>
      <c r="J14" s="4">
        <v>1</v>
      </c>
      <c r="K14" s="4" t="s">
        <v>30</v>
      </c>
      <c r="L14" s="4">
        <v>1669</v>
      </c>
      <c r="M14" s="4">
        <v>1669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44654</v>
      </c>
      <c r="S14" s="6">
        <v>44658</v>
      </c>
      <c r="T14" s="4" t="s">
        <v>34</v>
      </c>
      <c r="U14" s="4">
        <v>1669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44654</v>
      </c>
      <c r="G15" s="6">
        <v>44655</v>
      </c>
      <c r="H15" s="4">
        <v>1</v>
      </c>
      <c r="I15" s="4">
        <v>1</v>
      </c>
      <c r="J15" s="4">
        <v>1</v>
      </c>
      <c r="K15" s="4" t="s">
        <v>30</v>
      </c>
      <c r="L15" s="4">
        <v>216</v>
      </c>
      <c r="M15" s="4">
        <v>216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44654</v>
      </c>
      <c r="S15" s="6">
        <v>44658</v>
      </c>
      <c r="T15" s="4" t="s">
        <v>34</v>
      </c>
      <c r="U15" s="4">
        <v>216</v>
      </c>
      <c r="V15" s="4">
        <v>0</v>
      </c>
      <c r="W15" s="4">
        <v>0</v>
      </c>
      <c r="X15" s="4" t="s">
        <v>35</v>
      </c>
      <c r="Y15" s="4" t="s">
        <v>100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20" sqref="A20:A21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101</v>
      </c>
    </row>
    <row r="2" s="4" customFormat="1" hidden="1" spans="1:9">
      <c r="A2" s="5">
        <v>16655159040</v>
      </c>
      <c r="B2" s="6">
        <v>44651</v>
      </c>
      <c r="C2" s="6">
        <v>44655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17657892964</v>
      </c>
      <c r="B3" s="6">
        <v>44653</v>
      </c>
      <c r="C3" s="6">
        <v>44655</v>
      </c>
      <c r="D3" s="4">
        <v>3326</v>
      </c>
      <c r="E3" s="4" t="str">
        <f>VLOOKUP(A3,HOP!A:L,12,0)</f>
        <v>3326.00</v>
      </c>
      <c r="F3" s="4" t="str">
        <f>VLOOKUP(A3,HOP!A:C,3,0)</f>
        <v>2469521</v>
      </c>
      <c r="G3" s="4">
        <f t="shared" ref="G3:G14" si="0">D3-E3</f>
        <v>0</v>
      </c>
      <c r="H3" s="4" t="str">
        <f t="shared" ref="H3:H14" si="1">$H$1&amp;F3</f>
        <v>，2469521</v>
      </c>
      <c r="I3" s="4" t="str">
        <f>VLOOKUP(A3,HOP!A:U,21,0)</f>
        <v>直连</v>
      </c>
    </row>
    <row r="4" s="4" customFormat="1" spans="1:9">
      <c r="A4" s="5">
        <v>17688864656</v>
      </c>
      <c r="B4" s="6">
        <v>44654</v>
      </c>
      <c r="C4" s="6">
        <v>44655</v>
      </c>
      <c r="D4" s="4">
        <v>411</v>
      </c>
      <c r="E4" s="4" t="str">
        <f>VLOOKUP(A4,HOP!A:L,12,0)</f>
        <v>411.00</v>
      </c>
      <c r="F4" s="4" t="str">
        <f>VLOOKUP(A4,HOP!A:C,3,0)</f>
        <v>2476267</v>
      </c>
      <c r="G4" s="4">
        <f t="shared" si="0"/>
        <v>0</v>
      </c>
      <c r="H4" s="4" t="str">
        <f t="shared" si="1"/>
        <v>，2476267</v>
      </c>
      <c r="I4" s="4" t="str">
        <f>VLOOKUP(A4,HOP!A:U,21,0)</f>
        <v>直连</v>
      </c>
    </row>
    <row r="5" s="4" customFormat="1" spans="1:9">
      <c r="A5" s="5">
        <v>17696327225</v>
      </c>
      <c r="B5" s="6">
        <v>44654</v>
      </c>
      <c r="C5" s="6">
        <v>44655</v>
      </c>
      <c r="D5" s="4">
        <v>1378</v>
      </c>
      <c r="E5" s="4" t="str">
        <f>VLOOKUP(A5,HOP!A:L,12,0)</f>
        <v>1378.00</v>
      </c>
      <c r="F5" s="4" t="str">
        <f>VLOOKUP(A5,HOP!A:C,3,0)</f>
        <v>2477616</v>
      </c>
      <c r="G5" s="4">
        <f t="shared" si="0"/>
        <v>0</v>
      </c>
      <c r="H5" s="4" t="str">
        <f t="shared" si="1"/>
        <v>，2477616</v>
      </c>
      <c r="I5" s="4" t="str">
        <f>VLOOKUP(A5,HOP!A:U,21,0)</f>
        <v>直连</v>
      </c>
    </row>
    <row r="6" s="4" customFormat="1" spans="1:9">
      <c r="A6" s="5">
        <v>17706532167</v>
      </c>
      <c r="B6" s="6">
        <v>44652</v>
      </c>
      <c r="C6" s="6">
        <v>44655</v>
      </c>
      <c r="D6" s="4">
        <v>915</v>
      </c>
      <c r="E6" s="4" t="str">
        <f>VLOOKUP(A6,HOP!A:L,12,0)</f>
        <v>915.00</v>
      </c>
      <c r="F6" s="4" t="str">
        <f>VLOOKUP(A6,HOP!A:C,3,0)</f>
        <v>2480213</v>
      </c>
      <c r="G6" s="4">
        <f t="shared" si="0"/>
        <v>0</v>
      </c>
      <c r="H6" s="4" t="str">
        <f t="shared" si="1"/>
        <v>，2480213</v>
      </c>
      <c r="I6" s="4" t="str">
        <f>VLOOKUP(A6,HOP!A:U,21,0)</f>
        <v>直连</v>
      </c>
    </row>
    <row r="7" s="4" customFormat="1" spans="1:9">
      <c r="A7" s="5">
        <v>17726369826</v>
      </c>
      <c r="B7" s="6">
        <v>44653</v>
      </c>
      <c r="C7" s="6">
        <v>44655</v>
      </c>
      <c r="D7" s="4">
        <v>1336</v>
      </c>
      <c r="E7" s="4" t="str">
        <f>VLOOKUP(A7,HOP!A:L,12,0)</f>
        <v>1336.00</v>
      </c>
      <c r="F7" s="4" t="str">
        <f>VLOOKUP(A7,HOP!A:C,3,0)</f>
        <v>2486081</v>
      </c>
      <c r="G7" s="4">
        <f t="shared" si="0"/>
        <v>0</v>
      </c>
      <c r="H7" s="4" t="str">
        <f t="shared" si="1"/>
        <v>，2486081</v>
      </c>
      <c r="I7" s="4" t="str">
        <f>VLOOKUP(A7,HOP!A:U,21,0)</f>
        <v>直连</v>
      </c>
    </row>
    <row r="8" s="4" customFormat="1" spans="1:9">
      <c r="A8" s="5">
        <v>17735363029</v>
      </c>
      <c r="B8" s="6">
        <v>44652</v>
      </c>
      <c r="C8" s="6">
        <v>44655</v>
      </c>
      <c r="D8" s="4">
        <v>3919</v>
      </c>
      <c r="E8" s="4" t="str">
        <f>VLOOKUP(A8,HOP!A:L,12,0)</f>
        <v>3919.00</v>
      </c>
      <c r="F8" s="4" t="str">
        <f>VLOOKUP(A8,HOP!A:C,3,0)</f>
        <v>2489182</v>
      </c>
      <c r="G8" s="4">
        <f t="shared" si="0"/>
        <v>0</v>
      </c>
      <c r="H8" s="4" t="str">
        <f t="shared" si="1"/>
        <v>，2489182</v>
      </c>
      <c r="I8" s="4" t="str">
        <f>VLOOKUP(A8,HOP!A:U,21,0)</f>
        <v>直连</v>
      </c>
    </row>
    <row r="9" s="4" customFormat="1" spans="1:9">
      <c r="A9" s="5">
        <v>17737596004</v>
      </c>
      <c r="B9" s="6">
        <v>44652</v>
      </c>
      <c r="C9" s="6">
        <v>44655</v>
      </c>
      <c r="D9" s="4">
        <v>3690</v>
      </c>
      <c r="E9" s="4" t="str">
        <f>VLOOKUP(A9,HOP!A:L,12,0)</f>
        <v>3690.00</v>
      </c>
      <c r="F9" s="4" t="str">
        <f>VLOOKUP(A9,HOP!A:C,3,0)</f>
        <v>2490810</v>
      </c>
      <c r="G9" s="4">
        <f t="shared" si="0"/>
        <v>0</v>
      </c>
      <c r="H9" s="4" t="str">
        <f t="shared" si="1"/>
        <v>，2490810</v>
      </c>
      <c r="I9" s="4" t="str">
        <f>VLOOKUP(A9,HOP!A:U,21,0)</f>
        <v>直连</v>
      </c>
    </row>
    <row r="10" s="4" customFormat="1" spans="1:9">
      <c r="A10" s="5">
        <v>17742542573</v>
      </c>
      <c r="B10" s="6">
        <v>44653</v>
      </c>
      <c r="C10" s="6">
        <v>44655</v>
      </c>
      <c r="D10" s="4">
        <v>630</v>
      </c>
      <c r="E10" s="4" t="str">
        <f>VLOOKUP(A10,HOP!A:L,12,0)</f>
        <v>630.00</v>
      </c>
      <c r="F10" s="4" t="str">
        <f>VLOOKUP(A10,HOP!A:C,3,0)</f>
        <v>2491356</v>
      </c>
      <c r="G10" s="4">
        <f t="shared" si="0"/>
        <v>0</v>
      </c>
      <c r="H10" s="4" t="str">
        <f t="shared" si="1"/>
        <v>，2491356</v>
      </c>
      <c r="I10" s="4" t="str">
        <f>VLOOKUP(A10,HOP!A:U,21,0)</f>
        <v>直连</v>
      </c>
    </row>
    <row r="11" s="4" customFormat="1" spans="1:9">
      <c r="A11" s="5">
        <v>17752844383</v>
      </c>
      <c r="B11" s="6">
        <v>44654</v>
      </c>
      <c r="C11" s="6">
        <v>44655</v>
      </c>
      <c r="D11" s="4">
        <v>1351</v>
      </c>
      <c r="E11" s="4" t="str">
        <f>VLOOKUP(A11,HOP!A:L,12,0)</f>
        <v>1351.00</v>
      </c>
      <c r="F11" s="4" t="str">
        <f>VLOOKUP(A11,HOP!A:C,3,0)</f>
        <v>2495046</v>
      </c>
      <c r="G11" s="4">
        <f t="shared" si="0"/>
        <v>0</v>
      </c>
      <c r="H11" s="4" t="str">
        <f t="shared" si="1"/>
        <v>，2495046</v>
      </c>
      <c r="I11" s="4" t="str">
        <f>VLOOKUP(A11,HOP!A:U,21,0)</f>
        <v>直连</v>
      </c>
    </row>
    <row r="12" s="4" customFormat="1" spans="1:9">
      <c r="A12" s="5">
        <v>17753828857</v>
      </c>
      <c r="B12" s="6">
        <v>44654</v>
      </c>
      <c r="C12" s="6">
        <v>44655</v>
      </c>
      <c r="D12" s="4">
        <v>1669</v>
      </c>
      <c r="E12" s="4" t="str">
        <f>VLOOKUP(A12,HOP!A:L,12,0)</f>
        <v>1669.00</v>
      </c>
      <c r="F12" s="4" t="str">
        <f>VLOOKUP(A12,HOP!A:C,3,0)</f>
        <v>2495451</v>
      </c>
      <c r="G12" s="4">
        <f t="shared" si="0"/>
        <v>0</v>
      </c>
      <c r="H12" s="4" t="str">
        <f t="shared" si="1"/>
        <v>，2495451</v>
      </c>
      <c r="I12" s="4" t="str">
        <f>VLOOKUP(A12,HOP!A:U,21,0)</f>
        <v>直连</v>
      </c>
    </row>
    <row r="13" s="4" customFormat="1" spans="1:9">
      <c r="A13" s="5">
        <v>17759702262</v>
      </c>
      <c r="B13" s="6">
        <v>44654</v>
      </c>
      <c r="C13" s="6">
        <v>44655</v>
      </c>
      <c r="D13" s="4">
        <v>1669</v>
      </c>
      <c r="E13" s="4" t="str">
        <f>VLOOKUP(A13,HOP!A:L,12,0)</f>
        <v>1669.00</v>
      </c>
      <c r="F13" s="4" t="str">
        <f>VLOOKUP(A13,HOP!A:C,3,0)</f>
        <v>2496043</v>
      </c>
      <c r="G13" s="4">
        <f t="shared" si="0"/>
        <v>0</v>
      </c>
      <c r="H13" s="4" t="str">
        <f t="shared" si="1"/>
        <v>，2496043</v>
      </c>
      <c r="I13" s="4" t="str">
        <f>VLOOKUP(A13,HOP!A:U,21,0)</f>
        <v>直连</v>
      </c>
    </row>
    <row r="14" s="4" customFormat="1" spans="1:9">
      <c r="A14" s="5">
        <v>17760052092</v>
      </c>
      <c r="B14" s="6">
        <v>44654</v>
      </c>
      <c r="C14" s="6">
        <v>44655</v>
      </c>
      <c r="D14" s="4">
        <v>216</v>
      </c>
      <c r="E14" s="4" t="str">
        <f>VLOOKUP(A14,HOP!A:L,12,0)</f>
        <v>216.00</v>
      </c>
      <c r="F14" s="4" t="str">
        <f>VLOOKUP(A14,HOP!A:C,3,0)</f>
        <v>2496218</v>
      </c>
      <c r="G14" s="4">
        <f t="shared" si="0"/>
        <v>0</v>
      </c>
      <c r="H14" s="4" t="str">
        <f t="shared" si="1"/>
        <v>，2496218</v>
      </c>
      <c r="I14" s="4" t="str">
        <f>VLOOKUP(A14,HOP!A:U,21,0)</f>
        <v>直连</v>
      </c>
    </row>
    <row r="16" spans="4:4">
      <c r="D16" s="4">
        <f>SUM(D2:D15)</f>
        <v>20510</v>
      </c>
    </row>
    <row r="17" spans="4:4">
      <c r="D17" s="4" t="s">
        <v>102</v>
      </c>
    </row>
    <row r="20" spans="1:1">
      <c r="A20" s="4" t="s">
        <v>103</v>
      </c>
    </row>
    <row r="21" spans="1:1">
      <c r="A21" s="4" t="s">
        <v>104</v>
      </c>
    </row>
  </sheetData>
  <autoFilter ref="A1:XFD17">
    <filterColumn colId="3">
      <filters blank="1">
        <filter val="630"/>
        <filter val="3690"/>
        <filter val="20510"/>
        <filter val="411"/>
        <filter val="1351"/>
        <filter val="20510 HKD"/>
        <filter val="915"/>
        <filter val="216"/>
        <filter val="1336"/>
        <filter val="3326"/>
        <filter val="1378"/>
        <filter val="1669"/>
        <filter val="391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105</v>
      </c>
      <c r="B1" s="2" t="s">
        <v>106</v>
      </c>
      <c r="C1" s="2" t="s">
        <v>107</v>
      </c>
      <c r="D1" s="2" t="s">
        <v>108</v>
      </c>
      <c r="E1" s="2" t="s">
        <v>13</v>
      </c>
      <c r="F1" s="2" t="s">
        <v>5</v>
      </c>
      <c r="G1" s="2" t="s">
        <v>6</v>
      </c>
      <c r="H1" s="2" t="s">
        <v>109</v>
      </c>
      <c r="I1" s="2" t="s">
        <v>110</v>
      </c>
      <c r="J1" s="2" t="s">
        <v>111</v>
      </c>
      <c r="K1" s="2" t="s">
        <v>112</v>
      </c>
      <c r="L1" s="2" t="s">
        <v>113</v>
      </c>
      <c r="M1" s="2" t="s">
        <v>114</v>
      </c>
      <c r="N1" s="2" t="s">
        <v>115</v>
      </c>
      <c r="O1" s="2" t="s">
        <v>116</v>
      </c>
      <c r="P1" s="2" t="s">
        <v>117</v>
      </c>
      <c r="Q1" s="2" t="s">
        <v>118</v>
      </c>
      <c r="R1" s="2" t="s">
        <v>119</v>
      </c>
      <c r="S1" s="2" t="s">
        <v>120</v>
      </c>
      <c r="T1" s="2" t="s">
        <v>121</v>
      </c>
      <c r="U1" s="2" t="s">
        <v>122</v>
      </c>
    </row>
    <row r="2" s="1" customFormat="1" spans="1:21">
      <c r="A2" s="3">
        <v>17760052092</v>
      </c>
      <c r="B2" s="1" t="s">
        <v>123</v>
      </c>
      <c r="C2" s="1" t="s">
        <v>124</v>
      </c>
      <c r="D2" s="1" t="s">
        <v>125</v>
      </c>
      <c r="E2" s="1" t="s">
        <v>126</v>
      </c>
      <c r="F2" s="1" t="s">
        <v>123</v>
      </c>
      <c r="G2" s="1" t="s">
        <v>127</v>
      </c>
      <c r="H2" s="1" t="s">
        <v>128</v>
      </c>
      <c r="I2" s="1" t="s">
        <v>129</v>
      </c>
      <c r="J2" s="1" t="s">
        <v>30</v>
      </c>
      <c r="K2" s="1" t="s">
        <v>130</v>
      </c>
      <c r="L2" s="1" t="s">
        <v>130</v>
      </c>
      <c r="M2" s="1" t="s">
        <v>131</v>
      </c>
      <c r="N2" s="1" t="s">
        <v>131</v>
      </c>
      <c r="O2" s="1" t="s">
        <v>132</v>
      </c>
      <c r="P2" s="1" t="s">
        <v>133</v>
      </c>
      <c r="Q2" s="1" t="s">
        <v>134</v>
      </c>
      <c r="R2" s="1" t="s">
        <v>135</v>
      </c>
      <c r="S2" s="1" t="s">
        <v>136</v>
      </c>
      <c r="T2" s="1" t="s">
        <v>137</v>
      </c>
      <c r="U2" s="1" t="s">
        <v>138</v>
      </c>
    </row>
    <row r="3" s="1" customFormat="1" spans="1:21">
      <c r="A3" s="3">
        <v>17759702262</v>
      </c>
      <c r="B3" s="1" t="s">
        <v>123</v>
      </c>
      <c r="C3" s="1" t="s">
        <v>139</v>
      </c>
      <c r="D3" s="1" t="s">
        <v>140</v>
      </c>
      <c r="E3" s="1" t="s">
        <v>141</v>
      </c>
      <c r="F3" s="1" t="s">
        <v>123</v>
      </c>
      <c r="G3" s="1" t="s">
        <v>127</v>
      </c>
      <c r="H3" s="1" t="s">
        <v>128</v>
      </c>
      <c r="I3" s="1" t="s">
        <v>142</v>
      </c>
      <c r="J3" s="1" t="s">
        <v>30</v>
      </c>
      <c r="K3" s="1" t="s">
        <v>143</v>
      </c>
      <c r="L3" s="1" t="s">
        <v>143</v>
      </c>
      <c r="M3" s="1" t="s">
        <v>131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144</v>
      </c>
      <c r="S3" s="1" t="s">
        <v>136</v>
      </c>
      <c r="T3" s="1" t="s">
        <v>137</v>
      </c>
      <c r="U3" s="1" t="s">
        <v>138</v>
      </c>
    </row>
    <row r="4" s="1" customFormat="1" spans="1:21">
      <c r="A4" s="3">
        <v>17753828857</v>
      </c>
      <c r="B4" s="1" t="s">
        <v>123</v>
      </c>
      <c r="C4" s="1" t="s">
        <v>145</v>
      </c>
      <c r="D4" s="1" t="s">
        <v>140</v>
      </c>
      <c r="E4" s="1" t="s">
        <v>146</v>
      </c>
      <c r="F4" s="1" t="s">
        <v>123</v>
      </c>
      <c r="G4" s="1" t="s">
        <v>127</v>
      </c>
      <c r="H4" s="1" t="s">
        <v>128</v>
      </c>
      <c r="I4" s="1" t="s">
        <v>142</v>
      </c>
      <c r="J4" s="1" t="s">
        <v>30</v>
      </c>
      <c r="K4" s="1" t="s">
        <v>143</v>
      </c>
      <c r="L4" s="1" t="s">
        <v>143</v>
      </c>
      <c r="M4" s="1" t="s">
        <v>131</v>
      </c>
      <c r="N4" s="1" t="s">
        <v>131</v>
      </c>
      <c r="O4" s="1" t="s">
        <v>132</v>
      </c>
      <c r="P4" s="1" t="s">
        <v>133</v>
      </c>
      <c r="Q4" s="1" t="s">
        <v>134</v>
      </c>
      <c r="R4" s="1" t="s">
        <v>147</v>
      </c>
      <c r="S4" s="1" t="s">
        <v>136</v>
      </c>
      <c r="T4" s="1" t="s">
        <v>137</v>
      </c>
      <c r="U4" s="1" t="s">
        <v>138</v>
      </c>
    </row>
    <row r="5" s="1" customFormat="1" spans="1:21">
      <c r="A5" s="3">
        <v>17752844383</v>
      </c>
      <c r="B5" s="1" t="s">
        <v>148</v>
      </c>
      <c r="C5" s="1" t="s">
        <v>149</v>
      </c>
      <c r="D5" s="1" t="s">
        <v>150</v>
      </c>
      <c r="E5" s="1" t="s">
        <v>151</v>
      </c>
      <c r="F5" s="1" t="s">
        <v>123</v>
      </c>
      <c r="G5" s="1" t="s">
        <v>127</v>
      </c>
      <c r="H5" s="1" t="s">
        <v>128</v>
      </c>
      <c r="I5" s="1" t="s">
        <v>152</v>
      </c>
      <c r="J5" s="1" t="s">
        <v>30</v>
      </c>
      <c r="K5" s="1" t="s">
        <v>153</v>
      </c>
      <c r="L5" s="1" t="s">
        <v>153</v>
      </c>
      <c r="M5" s="1" t="s">
        <v>131</v>
      </c>
      <c r="N5" s="1" t="s">
        <v>131</v>
      </c>
      <c r="O5" s="1" t="s">
        <v>132</v>
      </c>
      <c r="P5" s="1" t="s">
        <v>133</v>
      </c>
      <c r="Q5" s="1" t="s">
        <v>134</v>
      </c>
      <c r="R5" s="1" t="s">
        <v>154</v>
      </c>
      <c r="S5" s="1" t="s">
        <v>136</v>
      </c>
      <c r="T5" s="1" t="s">
        <v>137</v>
      </c>
      <c r="U5" s="1" t="s">
        <v>138</v>
      </c>
    </row>
    <row r="6" s="1" customFormat="1" spans="1:21">
      <c r="A6" s="3">
        <v>17742542573</v>
      </c>
      <c r="B6" s="1" t="s">
        <v>155</v>
      </c>
      <c r="C6" s="1" t="s">
        <v>156</v>
      </c>
      <c r="D6" s="1" t="s">
        <v>157</v>
      </c>
      <c r="E6" s="1" t="s">
        <v>158</v>
      </c>
      <c r="F6" s="1" t="s">
        <v>148</v>
      </c>
      <c r="G6" s="1" t="s">
        <v>127</v>
      </c>
      <c r="H6" s="1" t="s">
        <v>128</v>
      </c>
      <c r="I6" s="1" t="s">
        <v>159</v>
      </c>
      <c r="J6" s="1" t="s">
        <v>30</v>
      </c>
      <c r="K6" s="1" t="s">
        <v>160</v>
      </c>
      <c r="L6" s="1" t="s">
        <v>160</v>
      </c>
      <c r="M6" s="1" t="s">
        <v>131</v>
      </c>
      <c r="N6" s="1" t="s">
        <v>131</v>
      </c>
      <c r="O6" s="1" t="s">
        <v>132</v>
      </c>
      <c r="P6" s="1" t="s">
        <v>133</v>
      </c>
      <c r="Q6" s="1" t="s">
        <v>134</v>
      </c>
      <c r="R6" s="1" t="s">
        <v>161</v>
      </c>
      <c r="S6" s="1" t="s">
        <v>136</v>
      </c>
      <c r="T6" s="1" t="s">
        <v>137</v>
      </c>
      <c r="U6" s="1" t="s">
        <v>138</v>
      </c>
    </row>
    <row r="7" s="1" customFormat="1" spans="1:21">
      <c r="A7" s="3">
        <v>17737596004</v>
      </c>
      <c r="B7" s="1" t="s">
        <v>162</v>
      </c>
      <c r="C7" s="1" t="s">
        <v>163</v>
      </c>
      <c r="D7" s="1" t="s">
        <v>164</v>
      </c>
      <c r="E7" s="1" t="s">
        <v>165</v>
      </c>
      <c r="F7" s="1" t="s">
        <v>166</v>
      </c>
      <c r="G7" s="1" t="s">
        <v>127</v>
      </c>
      <c r="H7" s="1" t="s">
        <v>128</v>
      </c>
      <c r="I7" s="1" t="s">
        <v>167</v>
      </c>
      <c r="J7" s="1" t="s">
        <v>30</v>
      </c>
      <c r="K7" s="1" t="s">
        <v>168</v>
      </c>
      <c r="L7" s="1" t="s">
        <v>168</v>
      </c>
      <c r="M7" s="1" t="s">
        <v>131</v>
      </c>
      <c r="N7" s="1" t="s">
        <v>131</v>
      </c>
      <c r="O7" s="1" t="s">
        <v>132</v>
      </c>
      <c r="P7" s="1" t="s">
        <v>133</v>
      </c>
      <c r="Q7" s="1" t="s">
        <v>134</v>
      </c>
      <c r="R7" s="1" t="s">
        <v>169</v>
      </c>
      <c r="S7" s="1" t="s">
        <v>136</v>
      </c>
      <c r="T7" s="1" t="s">
        <v>137</v>
      </c>
      <c r="U7" s="1" t="s">
        <v>138</v>
      </c>
    </row>
    <row r="8" s="1" customFormat="1" spans="1:21">
      <c r="A8" s="3">
        <v>17735363029</v>
      </c>
      <c r="B8" s="1" t="s">
        <v>162</v>
      </c>
      <c r="C8" s="1" t="s">
        <v>170</v>
      </c>
      <c r="D8" s="1" t="s">
        <v>171</v>
      </c>
      <c r="E8" s="1" t="s">
        <v>172</v>
      </c>
      <c r="F8" s="1" t="s">
        <v>166</v>
      </c>
      <c r="G8" s="1" t="s">
        <v>127</v>
      </c>
      <c r="H8" s="1" t="s">
        <v>128</v>
      </c>
      <c r="I8" s="1" t="s">
        <v>173</v>
      </c>
      <c r="J8" s="1" t="s">
        <v>30</v>
      </c>
      <c r="K8" s="1" t="s">
        <v>174</v>
      </c>
      <c r="L8" s="1" t="s">
        <v>174</v>
      </c>
      <c r="M8" s="1" t="s">
        <v>131</v>
      </c>
      <c r="N8" s="1" t="s">
        <v>131</v>
      </c>
      <c r="O8" s="1" t="s">
        <v>132</v>
      </c>
      <c r="P8" s="1" t="s">
        <v>133</v>
      </c>
      <c r="Q8" s="1" t="s">
        <v>134</v>
      </c>
      <c r="R8" s="1" t="s">
        <v>175</v>
      </c>
      <c r="S8" s="1" t="s">
        <v>136</v>
      </c>
      <c r="T8" s="1" t="s">
        <v>137</v>
      </c>
      <c r="U8" s="1" t="s">
        <v>138</v>
      </c>
    </row>
    <row r="9" s="1" customFormat="1" spans="1:21">
      <c r="A9" s="3">
        <v>17726369826</v>
      </c>
      <c r="B9" s="1" t="s">
        <v>176</v>
      </c>
      <c r="C9" s="1" t="s">
        <v>177</v>
      </c>
      <c r="D9" s="1" t="s">
        <v>178</v>
      </c>
      <c r="E9" s="1" t="s">
        <v>179</v>
      </c>
      <c r="F9" s="1" t="s">
        <v>148</v>
      </c>
      <c r="G9" s="1" t="s">
        <v>127</v>
      </c>
      <c r="H9" s="1" t="s">
        <v>128</v>
      </c>
      <c r="I9" s="1" t="s">
        <v>180</v>
      </c>
      <c r="J9" s="1" t="s">
        <v>30</v>
      </c>
      <c r="K9" s="1" t="s">
        <v>181</v>
      </c>
      <c r="L9" s="1" t="s">
        <v>181</v>
      </c>
      <c r="M9" s="1" t="s">
        <v>131</v>
      </c>
      <c r="N9" s="1" t="s">
        <v>131</v>
      </c>
      <c r="O9" s="1" t="s">
        <v>132</v>
      </c>
      <c r="P9" s="1" t="s">
        <v>133</v>
      </c>
      <c r="Q9" s="1" t="s">
        <v>134</v>
      </c>
      <c r="R9" s="1" t="s">
        <v>182</v>
      </c>
      <c r="S9" s="1" t="s">
        <v>136</v>
      </c>
      <c r="T9" s="1" t="s">
        <v>137</v>
      </c>
      <c r="U9" s="1" t="s">
        <v>138</v>
      </c>
    </row>
    <row r="10" s="1" customFormat="1" spans="1:21">
      <c r="A10" s="3">
        <v>17706532167</v>
      </c>
      <c r="B10" s="1" t="s">
        <v>183</v>
      </c>
      <c r="C10" s="1" t="s">
        <v>184</v>
      </c>
      <c r="D10" s="1" t="s">
        <v>185</v>
      </c>
      <c r="E10" s="1" t="s">
        <v>186</v>
      </c>
      <c r="F10" s="1" t="s">
        <v>166</v>
      </c>
      <c r="G10" s="1" t="s">
        <v>127</v>
      </c>
      <c r="H10" s="1" t="s">
        <v>128</v>
      </c>
      <c r="I10" s="1" t="s">
        <v>187</v>
      </c>
      <c r="J10" s="1" t="s">
        <v>30</v>
      </c>
      <c r="K10" s="1" t="s">
        <v>188</v>
      </c>
      <c r="L10" s="1" t="s">
        <v>188</v>
      </c>
      <c r="M10" s="1" t="s">
        <v>131</v>
      </c>
      <c r="N10" s="1" t="s">
        <v>131</v>
      </c>
      <c r="O10" s="1" t="s">
        <v>132</v>
      </c>
      <c r="P10" s="1" t="s">
        <v>133</v>
      </c>
      <c r="Q10" s="1" t="s">
        <v>134</v>
      </c>
      <c r="R10" s="1" t="s">
        <v>189</v>
      </c>
      <c r="S10" s="1" t="s">
        <v>136</v>
      </c>
      <c r="T10" s="1" t="s">
        <v>137</v>
      </c>
      <c r="U10" s="1" t="s">
        <v>138</v>
      </c>
    </row>
    <row r="11" s="1" customFormat="1" spans="1:21">
      <c r="A11" s="3">
        <v>17696327225</v>
      </c>
      <c r="B11" s="1" t="s">
        <v>190</v>
      </c>
      <c r="C11" s="1" t="s">
        <v>191</v>
      </c>
      <c r="D11" s="1" t="s">
        <v>192</v>
      </c>
      <c r="E11" s="1" t="s">
        <v>193</v>
      </c>
      <c r="F11" s="1" t="s">
        <v>123</v>
      </c>
      <c r="G11" s="1" t="s">
        <v>127</v>
      </c>
      <c r="H11" s="1" t="s">
        <v>128</v>
      </c>
      <c r="I11" s="1" t="s">
        <v>194</v>
      </c>
      <c r="J11" s="1" t="s">
        <v>30</v>
      </c>
      <c r="K11" s="1" t="s">
        <v>195</v>
      </c>
      <c r="L11" s="1" t="s">
        <v>195</v>
      </c>
      <c r="M11" s="1" t="s">
        <v>131</v>
      </c>
      <c r="N11" s="1" t="s">
        <v>131</v>
      </c>
      <c r="O11" s="1" t="s">
        <v>132</v>
      </c>
      <c r="P11" s="1" t="s">
        <v>133</v>
      </c>
      <c r="Q11" s="1" t="s">
        <v>134</v>
      </c>
      <c r="R11" s="1" t="s">
        <v>196</v>
      </c>
      <c r="S11" s="1" t="s">
        <v>136</v>
      </c>
      <c r="T11" s="1" t="s">
        <v>137</v>
      </c>
      <c r="U11" s="1" t="s">
        <v>138</v>
      </c>
    </row>
    <row r="12" s="1" customFormat="1" spans="1:21">
      <c r="A12" s="3">
        <v>17688864656</v>
      </c>
      <c r="B12" s="1" t="s">
        <v>197</v>
      </c>
      <c r="C12" s="1" t="s">
        <v>198</v>
      </c>
      <c r="D12" s="1" t="s">
        <v>199</v>
      </c>
      <c r="E12" s="1" t="s">
        <v>200</v>
      </c>
      <c r="F12" s="1" t="s">
        <v>123</v>
      </c>
      <c r="G12" s="1" t="s">
        <v>127</v>
      </c>
      <c r="H12" s="1" t="s">
        <v>128</v>
      </c>
      <c r="I12" s="1" t="s">
        <v>201</v>
      </c>
      <c r="J12" s="1" t="s">
        <v>30</v>
      </c>
      <c r="K12" s="1" t="s">
        <v>202</v>
      </c>
      <c r="L12" s="1" t="s">
        <v>202</v>
      </c>
      <c r="M12" s="1" t="s">
        <v>131</v>
      </c>
      <c r="N12" s="1" t="s">
        <v>131</v>
      </c>
      <c r="O12" s="1" t="s">
        <v>132</v>
      </c>
      <c r="P12" s="1" t="s">
        <v>133</v>
      </c>
      <c r="Q12" s="1" t="s">
        <v>134</v>
      </c>
      <c r="R12" s="1" t="s">
        <v>203</v>
      </c>
      <c r="S12" s="1" t="s">
        <v>136</v>
      </c>
      <c r="T12" s="1" t="s">
        <v>137</v>
      </c>
      <c r="U12" s="1" t="s">
        <v>138</v>
      </c>
    </row>
    <row r="13" s="1" customFormat="1" spans="1:21">
      <c r="A13" s="3">
        <v>17657892964</v>
      </c>
      <c r="B13" s="1" t="s">
        <v>204</v>
      </c>
      <c r="C13" s="1" t="s">
        <v>205</v>
      </c>
      <c r="D13" s="1" t="s">
        <v>206</v>
      </c>
      <c r="E13" s="1" t="s">
        <v>207</v>
      </c>
      <c r="F13" s="1" t="s">
        <v>148</v>
      </c>
      <c r="G13" s="1" t="s">
        <v>127</v>
      </c>
      <c r="H13" s="1" t="s">
        <v>128</v>
      </c>
      <c r="I13" s="1" t="s">
        <v>208</v>
      </c>
      <c r="J13" s="1" t="s">
        <v>30</v>
      </c>
      <c r="K13" s="1" t="s">
        <v>209</v>
      </c>
      <c r="L13" s="1" t="s">
        <v>209</v>
      </c>
      <c r="M13" s="1" t="s">
        <v>131</v>
      </c>
      <c r="N13" s="1" t="s">
        <v>131</v>
      </c>
      <c r="O13" s="1" t="s">
        <v>132</v>
      </c>
      <c r="P13" s="1" t="s">
        <v>133</v>
      </c>
      <c r="Q13" s="1" t="s">
        <v>134</v>
      </c>
      <c r="R13" s="1" t="s">
        <v>210</v>
      </c>
      <c r="S13" s="1" t="s">
        <v>136</v>
      </c>
      <c r="T13" s="1" t="s">
        <v>137</v>
      </c>
      <c r="U13" s="1" t="s">
        <v>138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2022-04-07T01:01:11Z</dcterms:created>
  <dcterms:modified xsi:type="dcterms:W3CDTF">2022-04-07T01:19:12Z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18F84B1824B8485F9E1604E26AB0810A</vt:lpwstr>
  </property>
  <property fmtid="{D5CDD505-2E9C-101B-9397-08002B2CF9AE}" pid="3" name="KSOProductBuildVer">
    <vt:lpwstr>2052-11.1.0.11365</vt:lpwstr>
  </property>
</Properties>
</file>