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calcPr calcId="144525"/>
</workbook>
</file>

<file path=xl/sharedStrings.xml><?xml version="1.0" encoding="utf-8"?>
<sst xmlns="http://schemas.openxmlformats.org/spreadsheetml/2006/main" count="374" uniqueCount="187">
  <si>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</si>
  <si>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</si>
  <si>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</si>
  <si>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</si>
  <si>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</si>
  <si>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</si>
  <si>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</si>
  <si>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</si>
  <si>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</si>
  <si>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</si>
  <si>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</si>
  <si>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</si>
  <si>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</si>
  <si>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</si>
  <si>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</si>
  <si>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</si>
  <si>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</si>
  <si>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</si>
  <si>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</si>
  <si>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</si>
  <si>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</si>
  <si>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</si>
  <si>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</si>
  <si>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</si>
  <si>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</si>
  <si>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17542423176	</t>
  </si>
  <si>
    <t>Ctrip</t>
  </si>
  <si>
    <t>正常</t>
  </si>
  <si>
    <t>[新加坡]新加坡巴耶利峇寰庭商旅酒店 (Staycation Approved)(SG Clean)(Aqueen Hotel Paya Lebar Singapore (Staycation Approved)(SG Clean))(37208176)</t>
  </si>
  <si>
    <t>高级房&lt;不退款&gt;&lt;2人入住&gt;</t>
  </si>
  <si>
    <t>USD</t>
  </si>
  <si>
    <t>Gaz/Luqman</t>
  </si>
  <si>
    <t>CA5326220407USD</t>
  </si>
  <si>
    <t>未提现</t>
  </si>
  <si>
    <t>携程开票</t>
  </si>
  <si>
    <t xml:space="preserve">2446175	</t>
  </si>
  <si>
    <t xml:space="preserve">89511810-1	</t>
  </si>
  <si>
    <t xml:space="preserve">17690824835	</t>
  </si>
  <si>
    <t>[吉尔福德]基尔弗德港口酒店(Guildford Harbour Hotel)(37201805)</t>
  </si>
  <si>
    <t>标准双人房&lt;不退款&gt;&lt;2人入住&gt;</t>
  </si>
  <si>
    <t>Edward/Eric</t>
  </si>
  <si>
    <t xml:space="preserve">	</t>
  </si>
  <si>
    <t xml:space="preserve">9403SC060091	</t>
  </si>
  <si>
    <t xml:space="preserve">17717888190	</t>
  </si>
  <si>
    <t>[东圣路易斯]皇后娱乐场酒店(Casino Queen Hotel)(39995505)</t>
  </si>
  <si>
    <t>豪华客房，带特大床和赌场景观&lt;不退款&gt;&lt;2人入住&gt;</t>
  </si>
  <si>
    <t>Monroe/Danae</t>
  </si>
  <si>
    <t xml:space="preserve">2484074	</t>
  </si>
  <si>
    <t xml:space="preserve">EXP-1915162428	</t>
  </si>
  <si>
    <t xml:space="preserve">17718598677	</t>
  </si>
  <si>
    <t>[圣奥古斯丁]庞塞圣奥古斯丁汽车旅馆(The Ponce St. Augustine Hotel)(39039147)</t>
  </si>
  <si>
    <t>传统2张大床房&lt;不退款&gt;&lt;2人入住&gt;</t>
  </si>
  <si>
    <t>Wenger/Dennis,Wenger/Catherine</t>
  </si>
  <si>
    <t xml:space="preserve">2484505	</t>
  </si>
  <si>
    <t xml:space="preserve">EXP-1915217233	</t>
  </si>
  <si>
    <t xml:space="preserve">17728726370	</t>
  </si>
  <si>
    <t>[丹佛]克劳福德酒店(The Crawford Hotel)(70670406)</t>
  </si>
  <si>
    <t>高级复式房&lt;不退款&gt;&lt;2人入住&gt;</t>
  </si>
  <si>
    <t>Modaresi Esfeh/Omid</t>
  </si>
  <si>
    <t xml:space="preserve">2487646	</t>
  </si>
  <si>
    <t xml:space="preserve">3026639	</t>
  </si>
  <si>
    <t xml:space="preserve">17734505834	</t>
  </si>
  <si>
    <t>[卡姆登]伦敦国王十字 - 圣潘克拉斯A点酒店(Point A Hotel London Kings Cross – St Pancras)(37252155)</t>
  </si>
  <si>
    <t>大床房(无窗)&lt;不退款&gt;&lt;2人入住&gt;</t>
  </si>
  <si>
    <t>villen santiago/gregorio</t>
  </si>
  <si>
    <t xml:space="preserve">2488590	</t>
  </si>
  <si>
    <t xml:space="preserve">RL11505096	</t>
  </si>
  <si>
    <t xml:space="preserve">17743264565	</t>
  </si>
  <si>
    <t>[斯普林伍德]春木镇汽车旅馆(Springwood Motor Inn)(39042698)</t>
  </si>
  <si>
    <t>行政单间(双床)&lt;不退款&gt;&lt;2人入住&gt;</t>
  </si>
  <si>
    <t>Hunt/Nicholas</t>
  </si>
  <si>
    <t xml:space="preserve">2491863	</t>
  </si>
  <si>
    <t xml:space="preserve">acknowledge	</t>
  </si>
  <si>
    <t xml:space="preserve">17743896845	</t>
  </si>
  <si>
    <t>[南安普敦]南安普敦港酒店(Southampton Harbour Hotel)(39648231)</t>
  </si>
  <si>
    <t>标准双人间&lt;不退款&gt;&lt;2人入住&gt;</t>
  </si>
  <si>
    <t>sumreen/Dr.Sadia Sumreen</t>
  </si>
  <si>
    <t xml:space="preserve">2492294	</t>
  </si>
  <si>
    <t xml:space="preserve">17745621642	</t>
  </si>
  <si>
    <t>[阿尔勒]朱利叶斯凯撒阿尔勒水疗酒店 - 美憬阁(Jules César Arles Hotel &amp; Spa-MGallery)(37226747)</t>
  </si>
  <si>
    <t>高级双人房&lt;不退款&gt;&lt;2人入住&gt;</t>
  </si>
  <si>
    <t>violette bras/didier</t>
  </si>
  <si>
    <t xml:space="preserve">2493561	</t>
  </si>
  <si>
    <t xml:space="preserve">83m56b	</t>
  </si>
  <si>
    <t xml:space="preserve">17752250929	</t>
  </si>
  <si>
    <t>[巴厘岛]巴厘岛阿斯顿仓古海滩度假村(ASTON Canggu Beach Resort)(44793371)</t>
  </si>
  <si>
    <t>Novita/Sandra</t>
  </si>
  <si>
    <t xml:space="preserve">2494695	</t>
  </si>
  <si>
    <t>，</t>
  </si>
  <si>
    <t>A220407094628481</t>
  </si>
  <si>
    <t>USD / HKD 当前参考汇率: 7.83913</t>
  </si>
  <si>
    <t>总计： 2014 USD/
15788.01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</si>
  <si>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</si>
  <si>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</si>
  <si>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</si>
  <si>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</si>
  <si>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</si>
  <si>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</si>
  <si>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</si>
  <si>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</si>
  <si>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</si>
  <si>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</si>
  <si>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</si>
  <si>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</si>
  <si>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</si>
  <si>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</si>
  <si>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</si>
  <si>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</si>
  <si>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</si>
  <si>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</si>
  <si>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2022-04-02</t>
  </si>
  <si>
    <t>2494695</t>
  </si>
  <si>
    <t>巴厘岛阿斯顿仓古海滩度假村</t>
  </si>
  <si>
    <t>Novita Sandra</t>
  </si>
  <si>
    <t>2022-04-03</t>
  </si>
  <si>
    <t>2022-04-04</t>
  </si>
  <si>
    <t>退房日周结</t>
  </si>
  <si>
    <t>216.78</t>
  </si>
  <si>
    <t>34.00</t>
  </si>
  <si>
    <t>0</t>
  </si>
  <si>
    <t>0.00</t>
  </si>
  <si>
    <t>携程盛景国际直连</t>
  </si>
  <si>
    <t>01.010677</t>
  </si>
  <si>
    <t>2022-04-02 18:38:02</t>
  </si>
  <si>
    <t>否</t>
  </si>
  <si>
    <t>汇智国际旅游发展有限公司</t>
  </si>
  <si>
    <t>直连</t>
  </si>
  <si>
    <t>2022-04-01</t>
  </si>
  <si>
    <t>2493561</t>
  </si>
  <si>
    <t>朱尔斯塞萨尔阿尔斯Spa酒店 - 美憬阁</t>
  </si>
  <si>
    <t>violette bras didier</t>
  </si>
  <si>
    <t>927.60</t>
  </si>
  <si>
    <t>146.00</t>
  </si>
  <si>
    <t>2022-04-01 17:54:04</t>
  </si>
  <si>
    <t>2022-03-31</t>
  </si>
  <si>
    <t>2492294</t>
  </si>
  <si>
    <t>南安普敦港酒店</t>
  </si>
  <si>
    <t>sumreen Dr.Sadia Sumreen</t>
  </si>
  <si>
    <t>1145.05</t>
  </si>
  <si>
    <t>180.00</t>
  </si>
  <si>
    <t>2022-03-31 22:16:47</t>
  </si>
  <si>
    <t>2491863</t>
  </si>
  <si>
    <t>Springwood Motor Inn</t>
  </si>
  <si>
    <t>Hunt Nicholas</t>
  </si>
  <si>
    <t>1463.12</t>
  </si>
  <si>
    <t>230.00</t>
  </si>
  <si>
    <t>2022-03-31 18:12:44</t>
  </si>
  <si>
    <t>2022-03-29</t>
  </si>
  <si>
    <t>2488590</t>
  </si>
  <si>
    <t>伦敦国王十字 - 圣潘克拉斯A点酒店</t>
  </si>
  <si>
    <t>villen santiago gregorio</t>
  </si>
  <si>
    <t>1232.59</t>
  </si>
  <si>
    <t>193.00</t>
  </si>
  <si>
    <t>2022-03-29 19:28:15</t>
  </si>
  <si>
    <t>2487646</t>
  </si>
  <si>
    <t>克劳福德酒店</t>
  </si>
  <si>
    <t>Modaresi Esfeh Omid</t>
  </si>
  <si>
    <t>4208.70</t>
  </si>
  <si>
    <t>659.00</t>
  </si>
  <si>
    <t>2022-03-29 08:40:30</t>
  </si>
  <si>
    <t>2022-03-26</t>
  </si>
  <si>
    <t>2484505</t>
  </si>
  <si>
    <t>庞塞圣奥古斯丁汽车旅馆</t>
  </si>
  <si>
    <t>Wenger Dennis,Wenger Catherine</t>
  </si>
  <si>
    <t>714.50</t>
  </si>
  <si>
    <t>112.00</t>
  </si>
  <si>
    <t>2022-03-26 21:53:53</t>
  </si>
  <si>
    <t>2484074</t>
  </si>
  <si>
    <t>皇后赌场酒店</t>
  </si>
  <si>
    <t>Monroe Danae</t>
  </si>
  <si>
    <t>1429.01</t>
  </si>
  <si>
    <t>224.00</t>
  </si>
  <si>
    <t>2022-03-26 17:40:22</t>
  </si>
  <si>
    <t>2022-03-21</t>
  </si>
  <si>
    <t>2477426</t>
  </si>
  <si>
    <t>吉尔福德海港酒店</t>
  </si>
  <si>
    <t>Edward Eric</t>
  </si>
  <si>
    <t>988.03</t>
  </si>
  <si>
    <t>155.00</t>
  </si>
  <si>
    <t>2022-03-21 23:14:09</t>
  </si>
  <si>
    <t>2022-03-03</t>
  </si>
  <si>
    <t>2446175</t>
  </si>
  <si>
    <t>新加坡巴耶利峇寰庭商旅酒店 (Staycation Approved)(SG Clean)</t>
  </si>
  <si>
    <t>Gaz Luqman</t>
  </si>
  <si>
    <t>513.13</t>
  </si>
  <si>
    <t>81.00</t>
  </si>
  <si>
    <t>2022-03-03 14:26:59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</si>
</sst>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1" fillId="13" borderId="3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2" borderId="1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0" fillId="21" borderId="7" applyNumberFormat="0" applyAlignment="0" applyProtection="0">
      <alignment vertical="center"/>
    </xf>
    <xf numFmtId="0" fontId="21" fillId="21" borderId="3" applyNumberFormat="0" applyAlignment="0" applyProtection="0">
      <alignment vertical="center"/>
    </xf>
    <xf numFmtId="0" fontId="22" fillId="22" borderId="8" applyNumberFormat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44654</v>
      </c>
      <c r="G2" s="6">
        <v>44655</v>
      </c>
      <c r="H2" s="4">
        <v>1</v>
      </c>
      <c r="I2" s="4">
        <v>1</v>
      </c>
      <c r="J2" s="4">
        <v>1</v>
      </c>
      <c r="K2" s="4" t="s">
        <v>30</v>
      </c>
      <c r="L2" s="4">
        <v>81</v>
      </c>
      <c r="M2" s="4">
        <v>81</v>
      </c>
      <c r="N2" s="4" t="s">
        <v>31</v>
      </c>
      <c r="O2" s="4" t="s">
        <v>32</v>
      </c>
      <c r="P2" s="4" t="s">
        <v>33</v>
      </c>
      <c r="Q2" s="4">
        <v>0</v>
      </c>
      <c r="R2" s="7">
        <v>44623</v>
      </c>
      <c r="S2" s="6">
        <v>44658</v>
      </c>
      <c r="T2" s="4" t="s">
        <v>34</v>
      </c>
      <c r="U2" s="4">
        <v>81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44654</v>
      </c>
      <c r="G3" s="6">
        <v>44655</v>
      </c>
      <c r="H3" s="4">
        <v>1</v>
      </c>
      <c r="I3" s="4">
        <v>1</v>
      </c>
      <c r="J3" s="4">
        <v>1</v>
      </c>
      <c r="K3" s="4" t="s">
        <v>30</v>
      </c>
      <c r="L3" s="4">
        <v>155</v>
      </c>
      <c r="M3" s="4">
        <v>155</v>
      </c>
      <c r="N3" s="4" t="s">
        <v>40</v>
      </c>
      <c r="O3" s="4" t="s">
        <v>32</v>
      </c>
      <c r="P3" s="4" t="s">
        <v>33</v>
      </c>
      <c r="Q3" s="4">
        <v>0</v>
      </c>
      <c r="R3" s="7">
        <v>44641</v>
      </c>
      <c r="S3" s="6">
        <v>44658</v>
      </c>
      <c r="T3" s="4" t="s">
        <v>34</v>
      </c>
      <c r="U3" s="4">
        <v>155</v>
      </c>
      <c r="V3" s="4">
        <v>0</v>
      </c>
      <c r="W3" s="4">
        <v>0</v>
      </c>
      <c r="X3" s="4" t="s">
        <v>41</v>
      </c>
      <c r="Y3" s="4" t="s">
        <v>42</v>
      </c>
    </row>
    <row r="4" s="4" customFormat="1" spans="1:25">
      <c r="A4" s="4" t="s">
        <v>43</v>
      </c>
      <c r="B4" s="4" t="s">
        <v>26</v>
      </c>
      <c r="C4" s="4" t="s">
        <v>27</v>
      </c>
      <c r="D4" s="4" t="s">
        <v>44</v>
      </c>
      <c r="E4" s="4" t="s">
        <v>45</v>
      </c>
      <c r="F4" s="6">
        <v>44653</v>
      </c>
      <c r="G4" s="6">
        <v>44655</v>
      </c>
      <c r="H4" s="4">
        <v>1</v>
      </c>
      <c r="I4" s="4">
        <v>2</v>
      </c>
      <c r="J4" s="4">
        <v>2</v>
      </c>
      <c r="K4" s="4" t="s">
        <v>30</v>
      </c>
      <c r="L4" s="4">
        <v>224</v>
      </c>
      <c r="M4" s="4">
        <v>224</v>
      </c>
      <c r="N4" s="4" t="s">
        <v>46</v>
      </c>
      <c r="O4" s="4" t="s">
        <v>32</v>
      </c>
      <c r="P4" s="4" t="s">
        <v>33</v>
      </c>
      <c r="Q4" s="4">
        <v>0</v>
      </c>
      <c r="R4" s="7">
        <v>44646</v>
      </c>
      <c r="S4" s="6">
        <v>44658</v>
      </c>
      <c r="T4" s="4" t="s">
        <v>34</v>
      </c>
      <c r="U4" s="4">
        <v>224</v>
      </c>
      <c r="V4" s="4">
        <v>0</v>
      </c>
      <c r="W4" s="4">
        <v>0</v>
      </c>
      <c r="X4" s="4" t="s">
        <v>47</v>
      </c>
      <c r="Y4" s="4" t="s">
        <v>48</v>
      </c>
    </row>
    <row r="5" s="4" customFormat="1" spans="1:25">
      <c r="A5" s="4" t="s">
        <v>49</v>
      </c>
      <c r="B5" s="4" t="s">
        <v>26</v>
      </c>
      <c r="C5" s="4" t="s">
        <v>27</v>
      </c>
      <c r="D5" s="4" t="s">
        <v>50</v>
      </c>
      <c r="E5" s="4" t="s">
        <v>51</v>
      </c>
      <c r="F5" s="6">
        <v>44654</v>
      </c>
      <c r="G5" s="6">
        <v>44655</v>
      </c>
      <c r="H5" s="4">
        <v>1</v>
      </c>
      <c r="I5" s="4">
        <v>1</v>
      </c>
      <c r="J5" s="4">
        <v>1</v>
      </c>
      <c r="K5" s="4" t="s">
        <v>30</v>
      </c>
      <c r="L5" s="4">
        <v>112</v>
      </c>
      <c r="M5" s="4">
        <v>112</v>
      </c>
      <c r="N5" s="4" t="s">
        <v>52</v>
      </c>
      <c r="O5" s="4" t="s">
        <v>32</v>
      </c>
      <c r="P5" s="4" t="s">
        <v>33</v>
      </c>
      <c r="Q5" s="4">
        <v>0</v>
      </c>
      <c r="R5" s="7">
        <v>44646</v>
      </c>
      <c r="S5" s="6">
        <v>44658</v>
      </c>
      <c r="T5" s="4" t="s">
        <v>34</v>
      </c>
      <c r="U5" s="4">
        <v>112</v>
      </c>
      <c r="V5" s="4">
        <v>0</v>
      </c>
      <c r="W5" s="4">
        <v>0</v>
      </c>
      <c r="X5" s="4" t="s">
        <v>53</v>
      </c>
      <c r="Y5" s="4" t="s">
        <v>54</v>
      </c>
    </row>
    <row r="6" s="4" customFormat="1" spans="1:25">
      <c r="A6" s="4" t="s">
        <v>55</v>
      </c>
      <c r="B6" s="4" t="s">
        <v>26</v>
      </c>
      <c r="C6" s="4" t="s">
        <v>27</v>
      </c>
      <c r="D6" s="4" t="s">
        <v>56</v>
      </c>
      <c r="E6" s="4" t="s">
        <v>57</v>
      </c>
      <c r="F6" s="6">
        <v>44653</v>
      </c>
      <c r="G6" s="6">
        <v>44655</v>
      </c>
      <c r="H6" s="4">
        <v>1</v>
      </c>
      <c r="I6" s="4">
        <v>2</v>
      </c>
      <c r="J6" s="4">
        <v>2</v>
      </c>
      <c r="K6" s="4" t="s">
        <v>30</v>
      </c>
      <c r="L6" s="4">
        <v>659</v>
      </c>
      <c r="M6" s="4">
        <v>659</v>
      </c>
      <c r="N6" s="4" t="s">
        <v>58</v>
      </c>
      <c r="O6" s="4" t="s">
        <v>32</v>
      </c>
      <c r="P6" s="4" t="s">
        <v>33</v>
      </c>
      <c r="Q6" s="4">
        <v>0</v>
      </c>
      <c r="R6" s="7">
        <v>44649</v>
      </c>
      <c r="S6" s="6">
        <v>44658</v>
      </c>
      <c r="T6" s="4" t="s">
        <v>34</v>
      </c>
      <c r="U6" s="4">
        <v>659</v>
      </c>
      <c r="V6" s="4">
        <v>0</v>
      </c>
      <c r="W6" s="4">
        <v>0</v>
      </c>
      <c r="X6" s="4" t="s">
        <v>59</v>
      </c>
      <c r="Y6" s="4" t="s">
        <v>60</v>
      </c>
    </row>
    <row r="7" s="4" customFormat="1" spans="1:25">
      <c r="A7" s="4" t="s">
        <v>61</v>
      </c>
      <c r="B7" s="4" t="s">
        <v>26</v>
      </c>
      <c r="C7" s="4" t="s">
        <v>27</v>
      </c>
      <c r="D7" s="4" t="s">
        <v>62</v>
      </c>
      <c r="E7" s="4" t="s">
        <v>63</v>
      </c>
      <c r="F7" s="6">
        <v>44653</v>
      </c>
      <c r="G7" s="6">
        <v>44655</v>
      </c>
      <c r="H7" s="4">
        <v>1</v>
      </c>
      <c r="I7" s="4">
        <v>2</v>
      </c>
      <c r="J7" s="4">
        <v>2</v>
      </c>
      <c r="K7" s="4" t="s">
        <v>30</v>
      </c>
      <c r="L7" s="4">
        <v>193</v>
      </c>
      <c r="M7" s="4">
        <v>193</v>
      </c>
      <c r="N7" s="4" t="s">
        <v>64</v>
      </c>
      <c r="O7" s="4" t="s">
        <v>32</v>
      </c>
      <c r="P7" s="4" t="s">
        <v>33</v>
      </c>
      <c r="Q7" s="4">
        <v>0</v>
      </c>
      <c r="R7" s="7">
        <v>44649</v>
      </c>
      <c r="S7" s="6">
        <v>44658</v>
      </c>
      <c r="T7" s="4" t="s">
        <v>34</v>
      </c>
      <c r="U7" s="4">
        <v>193</v>
      </c>
      <c r="V7" s="4">
        <v>0</v>
      </c>
      <c r="W7" s="4">
        <v>0</v>
      </c>
      <c r="X7" s="4" t="s">
        <v>65</v>
      </c>
      <c r="Y7" s="4" t="s">
        <v>66</v>
      </c>
    </row>
    <row r="8" s="4" customFormat="1" spans="1:25">
      <c r="A8" s="4" t="s">
        <v>67</v>
      </c>
      <c r="B8" s="4" t="s">
        <v>26</v>
      </c>
      <c r="C8" s="4" t="s">
        <v>27</v>
      </c>
      <c r="D8" s="4" t="s">
        <v>68</v>
      </c>
      <c r="E8" s="4" t="s">
        <v>69</v>
      </c>
      <c r="F8" s="6">
        <v>44653</v>
      </c>
      <c r="G8" s="6">
        <v>44655</v>
      </c>
      <c r="H8" s="4">
        <v>1</v>
      </c>
      <c r="I8" s="4">
        <v>2</v>
      </c>
      <c r="J8" s="4">
        <v>2</v>
      </c>
      <c r="K8" s="4" t="s">
        <v>30</v>
      </c>
      <c r="L8" s="4">
        <v>230</v>
      </c>
      <c r="M8" s="4">
        <v>230</v>
      </c>
      <c r="N8" s="4" t="s">
        <v>70</v>
      </c>
      <c r="O8" s="4" t="s">
        <v>32</v>
      </c>
      <c r="P8" s="4" t="s">
        <v>33</v>
      </c>
      <c r="Q8" s="4">
        <v>0</v>
      </c>
      <c r="R8" s="7">
        <v>44651</v>
      </c>
      <c r="S8" s="6">
        <v>44658</v>
      </c>
      <c r="T8" s="4" t="s">
        <v>34</v>
      </c>
      <c r="U8" s="4">
        <v>230</v>
      </c>
      <c r="V8" s="4">
        <v>0</v>
      </c>
      <c r="W8" s="4">
        <v>0</v>
      </c>
      <c r="X8" s="4" t="s">
        <v>71</v>
      </c>
      <c r="Y8" s="4" t="s">
        <v>72</v>
      </c>
    </row>
    <row r="9" s="4" customFormat="1" spans="1:25">
      <c r="A9" s="4" t="s">
        <v>73</v>
      </c>
      <c r="B9" s="4" t="s">
        <v>26</v>
      </c>
      <c r="C9" s="4" t="s">
        <v>27</v>
      </c>
      <c r="D9" s="4" t="s">
        <v>74</v>
      </c>
      <c r="E9" s="4" t="s">
        <v>75</v>
      </c>
      <c r="F9" s="6">
        <v>44654</v>
      </c>
      <c r="G9" s="6">
        <v>44655</v>
      </c>
      <c r="H9" s="4">
        <v>1</v>
      </c>
      <c r="I9" s="4">
        <v>1</v>
      </c>
      <c r="J9" s="4">
        <v>1</v>
      </c>
      <c r="K9" s="4" t="s">
        <v>30</v>
      </c>
      <c r="L9" s="4">
        <v>180</v>
      </c>
      <c r="M9" s="4">
        <v>180</v>
      </c>
      <c r="N9" s="4" t="s">
        <v>76</v>
      </c>
      <c r="O9" s="4" t="s">
        <v>32</v>
      </c>
      <c r="P9" s="4" t="s">
        <v>33</v>
      </c>
      <c r="Q9" s="4">
        <v>0</v>
      </c>
      <c r="R9" s="7">
        <v>44651</v>
      </c>
      <c r="S9" s="6">
        <v>44658</v>
      </c>
      <c r="T9" s="4" t="s">
        <v>34</v>
      </c>
      <c r="U9" s="4">
        <v>180</v>
      </c>
      <c r="V9" s="4">
        <v>0</v>
      </c>
      <c r="W9" s="4">
        <v>0</v>
      </c>
      <c r="X9" s="4" t="s">
        <v>77</v>
      </c>
      <c r="Y9" s="4" t="s">
        <v>41</v>
      </c>
    </row>
    <row r="10" s="4" customFormat="1" spans="1:25">
      <c r="A10" s="4" t="s">
        <v>78</v>
      </c>
      <c r="B10" s="4" t="s">
        <v>26</v>
      </c>
      <c r="C10" s="4" t="s">
        <v>27</v>
      </c>
      <c r="D10" s="4" t="s">
        <v>79</v>
      </c>
      <c r="E10" s="4" t="s">
        <v>80</v>
      </c>
      <c r="F10" s="6">
        <v>44654</v>
      </c>
      <c r="G10" s="6">
        <v>44655</v>
      </c>
      <c r="H10" s="4">
        <v>1</v>
      </c>
      <c r="I10" s="4">
        <v>1</v>
      </c>
      <c r="J10" s="4">
        <v>1</v>
      </c>
      <c r="K10" s="4" t="s">
        <v>30</v>
      </c>
      <c r="L10" s="4">
        <v>146</v>
      </c>
      <c r="M10" s="4">
        <v>146</v>
      </c>
      <c r="N10" s="4" t="s">
        <v>81</v>
      </c>
      <c r="O10" s="4" t="s">
        <v>32</v>
      </c>
      <c r="P10" s="4" t="s">
        <v>33</v>
      </c>
      <c r="Q10" s="4">
        <v>0</v>
      </c>
      <c r="R10" s="7">
        <v>44652</v>
      </c>
      <c r="S10" s="6">
        <v>44658</v>
      </c>
      <c r="T10" s="4" t="s">
        <v>34</v>
      </c>
      <c r="U10" s="4">
        <v>146</v>
      </c>
      <c r="V10" s="4">
        <v>0</v>
      </c>
      <c r="W10" s="4">
        <v>0</v>
      </c>
      <c r="X10" s="4" t="s">
        <v>82</v>
      </c>
      <c r="Y10" s="4" t="s">
        <v>83</v>
      </c>
    </row>
    <row r="11" s="4" customFormat="1" spans="1:25">
      <c r="A11" s="4" t="s">
        <v>84</v>
      </c>
      <c r="B11" s="4" t="s">
        <v>26</v>
      </c>
      <c r="C11" s="4" t="s">
        <v>27</v>
      </c>
      <c r="D11" s="4" t="s">
        <v>85</v>
      </c>
      <c r="E11" s="4" t="s">
        <v>29</v>
      </c>
      <c r="F11" s="6">
        <v>44654</v>
      </c>
      <c r="G11" s="6">
        <v>44655</v>
      </c>
      <c r="H11" s="4">
        <v>1</v>
      </c>
      <c r="I11" s="4">
        <v>1</v>
      </c>
      <c r="J11" s="4">
        <v>1</v>
      </c>
      <c r="K11" s="4" t="s">
        <v>30</v>
      </c>
      <c r="L11" s="4">
        <v>34</v>
      </c>
      <c r="M11" s="4">
        <v>34</v>
      </c>
      <c r="N11" s="4" t="s">
        <v>86</v>
      </c>
      <c r="O11" s="4" t="s">
        <v>32</v>
      </c>
      <c r="P11" s="4" t="s">
        <v>33</v>
      </c>
      <c r="Q11" s="4">
        <v>0</v>
      </c>
      <c r="R11" s="7">
        <v>44653</v>
      </c>
      <c r="S11" s="6">
        <v>44658</v>
      </c>
      <c r="T11" s="4" t="s">
        <v>34</v>
      </c>
      <c r="U11" s="4">
        <v>34</v>
      </c>
      <c r="V11" s="4">
        <v>0</v>
      </c>
      <c r="W11" s="4">
        <v>0</v>
      </c>
      <c r="X11" s="4" t="s">
        <v>87</v>
      </c>
      <c r="Y11" s="4" t="s">
        <v>41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tabSelected="1" workbookViewId="0">
      <selection activeCell="A17" sqref="A17:A19"/>
    </sheetView>
  </sheetViews>
  <sheetFormatPr defaultColWidth="9" defaultRowHeight="13.5"/>
  <cols>
    <col min="1" max="1" width="12.625" style="4"/>
    <col min="2" max="3" width="9.375" style="4"/>
    <col min="4" max="16358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88</v>
      </c>
    </row>
    <row r="2" s="4" customFormat="1" spans="1:9">
      <c r="A2" s="5">
        <v>17542423176</v>
      </c>
      <c r="B2" s="6">
        <v>44654</v>
      </c>
      <c r="C2" s="6">
        <v>44655</v>
      </c>
      <c r="D2" s="4">
        <v>81</v>
      </c>
      <c r="E2" s="4" t="str">
        <f>VLOOKUP(A2,HOP!A:L,12,0)</f>
        <v>81.00</v>
      </c>
      <c r="F2" s="4" t="str">
        <f>VLOOKUP(A2,HOP!A:C,3,0)</f>
        <v>2446175</v>
      </c>
      <c r="G2" s="4">
        <f>D2-E2</f>
        <v>0</v>
      </c>
      <c r="H2" s="4" t="str">
        <f>$H$1&amp;F2</f>
        <v>，2446175</v>
      </c>
      <c r="I2" s="4" t="str">
        <f>VLOOKUP(A2,HOP!A:U,21,0)</f>
        <v>直连</v>
      </c>
    </row>
    <row r="3" s="4" customFormat="1" spans="1:9">
      <c r="A3" s="5">
        <v>17690824835</v>
      </c>
      <c r="B3" s="6">
        <v>44654</v>
      </c>
      <c r="C3" s="6">
        <v>44655</v>
      </c>
      <c r="D3" s="4">
        <v>155</v>
      </c>
      <c r="E3" s="4" t="str">
        <f>VLOOKUP(A3,HOP!A:L,12,0)</f>
        <v>155.00</v>
      </c>
      <c r="F3" s="4" t="str">
        <f>VLOOKUP(A3,HOP!A:C,3,0)</f>
        <v>2477426</v>
      </c>
      <c r="G3" s="4">
        <f t="shared" ref="G3:G11" si="0">D3-E3</f>
        <v>0</v>
      </c>
      <c r="H3" s="4" t="str">
        <f t="shared" ref="H3:H11" si="1">$H$1&amp;F3</f>
        <v>，2477426</v>
      </c>
      <c r="I3" s="4" t="str">
        <f>VLOOKUP(A3,HOP!A:U,21,0)</f>
        <v>直连</v>
      </c>
    </row>
    <row r="4" s="4" customFormat="1" spans="1:9">
      <c r="A4" s="5">
        <v>17717888190</v>
      </c>
      <c r="B4" s="6">
        <v>44653</v>
      </c>
      <c r="C4" s="6">
        <v>44655</v>
      </c>
      <c r="D4" s="4">
        <v>224</v>
      </c>
      <c r="E4" s="4" t="str">
        <f>VLOOKUP(A4,HOP!A:L,12,0)</f>
        <v>224.00</v>
      </c>
      <c r="F4" s="4" t="str">
        <f>VLOOKUP(A4,HOP!A:C,3,0)</f>
        <v>2484074</v>
      </c>
      <c r="G4" s="4">
        <f t="shared" si="0"/>
        <v>0</v>
      </c>
      <c r="H4" s="4" t="str">
        <f t="shared" si="1"/>
        <v>，2484074</v>
      </c>
      <c r="I4" s="4" t="str">
        <f>VLOOKUP(A4,HOP!A:U,21,0)</f>
        <v>直连</v>
      </c>
    </row>
    <row r="5" s="4" customFormat="1" spans="1:9">
      <c r="A5" s="5">
        <v>17718598677</v>
      </c>
      <c r="B5" s="6">
        <v>44654</v>
      </c>
      <c r="C5" s="6">
        <v>44655</v>
      </c>
      <c r="D5" s="4">
        <v>112</v>
      </c>
      <c r="E5" s="4" t="str">
        <f>VLOOKUP(A5,HOP!A:L,12,0)</f>
        <v>112.00</v>
      </c>
      <c r="F5" s="4" t="str">
        <f>VLOOKUP(A5,HOP!A:C,3,0)</f>
        <v>2484505</v>
      </c>
      <c r="G5" s="4">
        <f t="shared" si="0"/>
        <v>0</v>
      </c>
      <c r="H5" s="4" t="str">
        <f t="shared" si="1"/>
        <v>，2484505</v>
      </c>
      <c r="I5" s="4" t="str">
        <f>VLOOKUP(A5,HOP!A:U,21,0)</f>
        <v>直连</v>
      </c>
    </row>
    <row r="6" s="4" customFormat="1" spans="1:9">
      <c r="A6" s="5">
        <v>17728726370</v>
      </c>
      <c r="B6" s="6">
        <v>44653</v>
      </c>
      <c r="C6" s="6">
        <v>44655</v>
      </c>
      <c r="D6" s="4">
        <v>659</v>
      </c>
      <c r="E6" s="4" t="str">
        <f>VLOOKUP(A6,HOP!A:L,12,0)</f>
        <v>659.00</v>
      </c>
      <c r="F6" s="4" t="str">
        <f>VLOOKUP(A6,HOP!A:C,3,0)</f>
        <v>2487646</v>
      </c>
      <c r="G6" s="4">
        <f t="shared" si="0"/>
        <v>0</v>
      </c>
      <c r="H6" s="4" t="str">
        <f t="shared" si="1"/>
        <v>，2487646</v>
      </c>
      <c r="I6" s="4" t="str">
        <f>VLOOKUP(A6,HOP!A:U,21,0)</f>
        <v>直连</v>
      </c>
    </row>
    <row r="7" s="4" customFormat="1" spans="1:9">
      <c r="A7" s="5">
        <v>17734505834</v>
      </c>
      <c r="B7" s="6">
        <v>44653</v>
      </c>
      <c r="C7" s="6">
        <v>44655</v>
      </c>
      <c r="D7" s="4">
        <v>193</v>
      </c>
      <c r="E7" s="4" t="str">
        <f>VLOOKUP(A7,HOP!A:L,12,0)</f>
        <v>193.00</v>
      </c>
      <c r="F7" s="4" t="str">
        <f>VLOOKUP(A7,HOP!A:C,3,0)</f>
        <v>2488590</v>
      </c>
      <c r="G7" s="4">
        <f t="shared" si="0"/>
        <v>0</v>
      </c>
      <c r="H7" s="4" t="str">
        <f t="shared" si="1"/>
        <v>，2488590</v>
      </c>
      <c r="I7" s="4" t="str">
        <f>VLOOKUP(A7,HOP!A:U,21,0)</f>
        <v>直连</v>
      </c>
    </row>
    <row r="8" s="4" customFormat="1" spans="1:9">
      <c r="A8" s="5">
        <v>17743264565</v>
      </c>
      <c r="B8" s="6">
        <v>44653</v>
      </c>
      <c r="C8" s="6">
        <v>44655</v>
      </c>
      <c r="D8" s="4">
        <v>230</v>
      </c>
      <c r="E8" s="4" t="str">
        <f>VLOOKUP(A8,HOP!A:L,12,0)</f>
        <v>230.00</v>
      </c>
      <c r="F8" s="4" t="str">
        <f>VLOOKUP(A8,HOP!A:C,3,0)</f>
        <v>2491863</v>
      </c>
      <c r="G8" s="4">
        <f t="shared" si="0"/>
        <v>0</v>
      </c>
      <c r="H8" s="4" t="str">
        <f t="shared" si="1"/>
        <v>，2491863</v>
      </c>
      <c r="I8" s="4" t="str">
        <f>VLOOKUP(A8,HOP!A:U,21,0)</f>
        <v>直连</v>
      </c>
    </row>
    <row r="9" s="4" customFormat="1" spans="1:9">
      <c r="A9" s="5">
        <v>17743896845</v>
      </c>
      <c r="B9" s="6">
        <v>44654</v>
      </c>
      <c r="C9" s="6">
        <v>44655</v>
      </c>
      <c r="D9" s="4">
        <v>180</v>
      </c>
      <c r="E9" s="4" t="str">
        <f>VLOOKUP(A9,HOP!A:L,12,0)</f>
        <v>180.00</v>
      </c>
      <c r="F9" s="4" t="str">
        <f>VLOOKUP(A9,HOP!A:C,3,0)</f>
        <v>2492294</v>
      </c>
      <c r="G9" s="4">
        <f t="shared" si="0"/>
        <v>0</v>
      </c>
      <c r="H9" s="4" t="str">
        <f t="shared" si="1"/>
        <v>，2492294</v>
      </c>
      <c r="I9" s="4" t="str">
        <f>VLOOKUP(A9,HOP!A:U,21,0)</f>
        <v>直连</v>
      </c>
    </row>
    <row r="10" s="4" customFormat="1" spans="1:9">
      <c r="A10" s="5">
        <v>17745621642</v>
      </c>
      <c r="B10" s="6">
        <v>44654</v>
      </c>
      <c r="C10" s="6">
        <v>44655</v>
      </c>
      <c r="D10" s="4">
        <v>146</v>
      </c>
      <c r="E10" s="4" t="str">
        <f>VLOOKUP(A10,HOP!A:L,12,0)</f>
        <v>146.00</v>
      </c>
      <c r="F10" s="4" t="str">
        <f>VLOOKUP(A10,HOP!A:C,3,0)</f>
        <v>2493561</v>
      </c>
      <c r="G10" s="4">
        <f t="shared" si="0"/>
        <v>0</v>
      </c>
      <c r="H10" s="4" t="str">
        <f t="shared" si="1"/>
        <v>，2493561</v>
      </c>
      <c r="I10" s="4" t="str">
        <f>VLOOKUP(A10,HOP!A:U,21,0)</f>
        <v>直连</v>
      </c>
    </row>
    <row r="11" s="4" customFormat="1" spans="1:9">
      <c r="A11" s="5">
        <v>17752250929</v>
      </c>
      <c r="B11" s="6">
        <v>44654</v>
      </c>
      <c r="C11" s="6">
        <v>44655</v>
      </c>
      <c r="D11" s="4">
        <v>34</v>
      </c>
      <c r="E11" s="4" t="str">
        <f>VLOOKUP(A11,HOP!A:L,12,0)</f>
        <v>34.00</v>
      </c>
      <c r="F11" s="4" t="str">
        <f>VLOOKUP(A11,HOP!A:C,3,0)</f>
        <v>2494695</v>
      </c>
      <c r="G11" s="4">
        <f t="shared" si="0"/>
        <v>0</v>
      </c>
      <c r="H11" s="4" t="str">
        <f t="shared" si="1"/>
        <v>，2494695</v>
      </c>
      <c r="I11" s="4" t="str">
        <f>VLOOKUP(A11,HOP!A:U,21,0)</f>
        <v>直连</v>
      </c>
    </row>
    <row r="13" spans="4:4">
      <c r="D13" s="4">
        <f>SUM(D2:D12)</f>
        <v>2014</v>
      </c>
    </row>
    <row r="17" spans="1:1">
      <c r="A17" s="4" t="s">
        <v>89</v>
      </c>
    </row>
    <row r="18" spans="1:1">
      <c r="A18" s="4" t="s">
        <v>90</v>
      </c>
    </row>
    <row r="19" spans="1:1">
      <c r="A19" s="4" t="s">
        <v>91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1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1">
      <c r="A1" s="2" t="s">
        <v>92</v>
      </c>
      <c r="B1" s="2" t="s">
        <v>93</v>
      </c>
      <c r="C1" s="2" t="s">
        <v>94</v>
      </c>
      <c r="D1" s="2" t="s">
        <v>95</v>
      </c>
      <c r="E1" s="2" t="s">
        <v>13</v>
      </c>
      <c r="F1" s="2" t="s">
        <v>5</v>
      </c>
      <c r="G1" s="2" t="s">
        <v>6</v>
      </c>
      <c r="H1" s="2" t="s">
        <v>96</v>
      </c>
      <c r="I1" s="2" t="s">
        <v>97</v>
      </c>
      <c r="J1" s="2" t="s">
        <v>98</v>
      </c>
      <c r="K1" s="2" t="s">
        <v>99</v>
      </c>
      <c r="L1" s="2" t="s">
        <v>100</v>
      </c>
      <c r="M1" s="2" t="s">
        <v>101</v>
      </c>
      <c r="N1" s="2" t="s">
        <v>102</v>
      </c>
      <c r="O1" s="2" t="s">
        <v>103</v>
      </c>
      <c r="P1" s="2" t="s">
        <v>104</v>
      </c>
      <c r="Q1" s="2" t="s">
        <v>105</v>
      </c>
      <c r="R1" s="2" t="s">
        <v>106</v>
      </c>
      <c r="S1" s="2" t="s">
        <v>107</v>
      </c>
      <c r="T1" s="2" t="s">
        <v>108</v>
      </c>
      <c r="U1" s="2" t="s">
        <v>109</v>
      </c>
    </row>
    <row r="2" s="1" customFormat="1" spans="1:21">
      <c r="A2" s="3">
        <v>17752250929</v>
      </c>
      <c r="B2" s="1" t="s">
        <v>110</v>
      </c>
      <c r="C2" s="1" t="s">
        <v>111</v>
      </c>
      <c r="D2" s="1" t="s">
        <v>112</v>
      </c>
      <c r="E2" s="1" t="s">
        <v>113</v>
      </c>
      <c r="F2" s="1" t="s">
        <v>114</v>
      </c>
      <c r="G2" s="1" t="s">
        <v>115</v>
      </c>
      <c r="H2" s="1" t="s">
        <v>116</v>
      </c>
      <c r="I2" s="1" t="s">
        <v>117</v>
      </c>
      <c r="J2" s="1" t="s">
        <v>30</v>
      </c>
      <c r="K2" s="1" t="s">
        <v>118</v>
      </c>
      <c r="L2" s="1" t="s">
        <v>118</v>
      </c>
      <c r="M2" s="1" t="s">
        <v>119</v>
      </c>
      <c r="N2" s="1" t="s">
        <v>119</v>
      </c>
      <c r="O2" s="1" t="s">
        <v>120</v>
      </c>
      <c r="P2" s="1" t="s">
        <v>121</v>
      </c>
      <c r="Q2" s="1" t="s">
        <v>122</v>
      </c>
      <c r="R2" s="1" t="s">
        <v>123</v>
      </c>
      <c r="S2" s="1" t="s">
        <v>124</v>
      </c>
      <c r="T2" s="1" t="s">
        <v>125</v>
      </c>
      <c r="U2" s="1" t="s">
        <v>126</v>
      </c>
    </row>
    <row r="3" s="1" customFormat="1" spans="1:21">
      <c r="A3" s="3">
        <v>17745621642</v>
      </c>
      <c r="B3" s="1" t="s">
        <v>127</v>
      </c>
      <c r="C3" s="1" t="s">
        <v>128</v>
      </c>
      <c r="D3" s="1" t="s">
        <v>129</v>
      </c>
      <c r="E3" s="1" t="s">
        <v>130</v>
      </c>
      <c r="F3" s="1" t="s">
        <v>114</v>
      </c>
      <c r="G3" s="1" t="s">
        <v>115</v>
      </c>
      <c r="H3" s="1" t="s">
        <v>116</v>
      </c>
      <c r="I3" s="1" t="s">
        <v>131</v>
      </c>
      <c r="J3" s="1" t="s">
        <v>30</v>
      </c>
      <c r="K3" s="1" t="s">
        <v>132</v>
      </c>
      <c r="L3" s="1" t="s">
        <v>132</v>
      </c>
      <c r="M3" s="1" t="s">
        <v>119</v>
      </c>
      <c r="N3" s="1" t="s">
        <v>119</v>
      </c>
      <c r="O3" s="1" t="s">
        <v>120</v>
      </c>
      <c r="P3" s="1" t="s">
        <v>121</v>
      </c>
      <c r="Q3" s="1" t="s">
        <v>122</v>
      </c>
      <c r="R3" s="1" t="s">
        <v>133</v>
      </c>
      <c r="S3" s="1" t="s">
        <v>124</v>
      </c>
      <c r="T3" s="1" t="s">
        <v>125</v>
      </c>
      <c r="U3" s="1" t="s">
        <v>126</v>
      </c>
    </row>
    <row r="4" s="1" customFormat="1" spans="1:21">
      <c r="A4" s="3">
        <v>17743896845</v>
      </c>
      <c r="B4" s="1" t="s">
        <v>134</v>
      </c>
      <c r="C4" s="1" t="s">
        <v>135</v>
      </c>
      <c r="D4" s="1" t="s">
        <v>136</v>
      </c>
      <c r="E4" s="1" t="s">
        <v>137</v>
      </c>
      <c r="F4" s="1" t="s">
        <v>114</v>
      </c>
      <c r="G4" s="1" t="s">
        <v>115</v>
      </c>
      <c r="H4" s="1" t="s">
        <v>116</v>
      </c>
      <c r="I4" s="1" t="s">
        <v>138</v>
      </c>
      <c r="J4" s="1" t="s">
        <v>30</v>
      </c>
      <c r="K4" s="1" t="s">
        <v>139</v>
      </c>
      <c r="L4" s="1" t="s">
        <v>139</v>
      </c>
      <c r="M4" s="1" t="s">
        <v>119</v>
      </c>
      <c r="N4" s="1" t="s">
        <v>119</v>
      </c>
      <c r="O4" s="1" t="s">
        <v>120</v>
      </c>
      <c r="P4" s="1" t="s">
        <v>121</v>
      </c>
      <c r="Q4" s="1" t="s">
        <v>122</v>
      </c>
      <c r="R4" s="1" t="s">
        <v>140</v>
      </c>
      <c r="S4" s="1" t="s">
        <v>124</v>
      </c>
      <c r="T4" s="1" t="s">
        <v>125</v>
      </c>
      <c r="U4" s="1" t="s">
        <v>126</v>
      </c>
    </row>
    <row r="5" s="1" customFormat="1" spans="1:21">
      <c r="A5" s="3">
        <v>17743264565</v>
      </c>
      <c r="B5" s="1" t="s">
        <v>134</v>
      </c>
      <c r="C5" s="1" t="s">
        <v>141</v>
      </c>
      <c r="D5" s="1" t="s">
        <v>142</v>
      </c>
      <c r="E5" s="1" t="s">
        <v>143</v>
      </c>
      <c r="F5" s="1" t="s">
        <v>110</v>
      </c>
      <c r="G5" s="1" t="s">
        <v>115</v>
      </c>
      <c r="H5" s="1" t="s">
        <v>116</v>
      </c>
      <c r="I5" s="1" t="s">
        <v>144</v>
      </c>
      <c r="J5" s="1" t="s">
        <v>30</v>
      </c>
      <c r="K5" s="1" t="s">
        <v>145</v>
      </c>
      <c r="L5" s="1" t="s">
        <v>145</v>
      </c>
      <c r="M5" s="1" t="s">
        <v>119</v>
      </c>
      <c r="N5" s="1" t="s">
        <v>119</v>
      </c>
      <c r="O5" s="1" t="s">
        <v>120</v>
      </c>
      <c r="P5" s="1" t="s">
        <v>121</v>
      </c>
      <c r="Q5" s="1" t="s">
        <v>122</v>
      </c>
      <c r="R5" s="1" t="s">
        <v>146</v>
      </c>
      <c r="S5" s="1" t="s">
        <v>124</v>
      </c>
      <c r="T5" s="1" t="s">
        <v>125</v>
      </c>
      <c r="U5" s="1" t="s">
        <v>126</v>
      </c>
    </row>
    <row r="6" s="1" customFormat="1" spans="1:21">
      <c r="A6" s="3">
        <v>17734505834</v>
      </c>
      <c r="B6" s="1" t="s">
        <v>147</v>
      </c>
      <c r="C6" s="1" t="s">
        <v>148</v>
      </c>
      <c r="D6" s="1" t="s">
        <v>149</v>
      </c>
      <c r="E6" s="1" t="s">
        <v>150</v>
      </c>
      <c r="F6" s="1" t="s">
        <v>110</v>
      </c>
      <c r="G6" s="1" t="s">
        <v>115</v>
      </c>
      <c r="H6" s="1" t="s">
        <v>116</v>
      </c>
      <c r="I6" s="1" t="s">
        <v>151</v>
      </c>
      <c r="J6" s="1" t="s">
        <v>30</v>
      </c>
      <c r="K6" s="1" t="s">
        <v>152</v>
      </c>
      <c r="L6" s="1" t="s">
        <v>152</v>
      </c>
      <c r="M6" s="1" t="s">
        <v>119</v>
      </c>
      <c r="N6" s="1" t="s">
        <v>119</v>
      </c>
      <c r="O6" s="1" t="s">
        <v>120</v>
      </c>
      <c r="P6" s="1" t="s">
        <v>121</v>
      </c>
      <c r="Q6" s="1" t="s">
        <v>122</v>
      </c>
      <c r="R6" s="1" t="s">
        <v>153</v>
      </c>
      <c r="S6" s="1" t="s">
        <v>124</v>
      </c>
      <c r="T6" s="1" t="s">
        <v>125</v>
      </c>
      <c r="U6" s="1" t="s">
        <v>126</v>
      </c>
    </row>
    <row r="7" s="1" customFormat="1" spans="1:21">
      <c r="A7" s="3">
        <v>17728726370</v>
      </c>
      <c r="B7" s="1" t="s">
        <v>147</v>
      </c>
      <c r="C7" s="1" t="s">
        <v>154</v>
      </c>
      <c r="D7" s="1" t="s">
        <v>155</v>
      </c>
      <c r="E7" s="1" t="s">
        <v>156</v>
      </c>
      <c r="F7" s="1" t="s">
        <v>110</v>
      </c>
      <c r="G7" s="1" t="s">
        <v>115</v>
      </c>
      <c r="H7" s="1" t="s">
        <v>116</v>
      </c>
      <c r="I7" s="1" t="s">
        <v>157</v>
      </c>
      <c r="J7" s="1" t="s">
        <v>30</v>
      </c>
      <c r="K7" s="1" t="s">
        <v>158</v>
      </c>
      <c r="L7" s="1" t="s">
        <v>158</v>
      </c>
      <c r="M7" s="1" t="s">
        <v>119</v>
      </c>
      <c r="N7" s="1" t="s">
        <v>119</v>
      </c>
      <c r="O7" s="1" t="s">
        <v>120</v>
      </c>
      <c r="P7" s="1" t="s">
        <v>121</v>
      </c>
      <c r="Q7" s="1" t="s">
        <v>122</v>
      </c>
      <c r="R7" s="1" t="s">
        <v>159</v>
      </c>
      <c r="S7" s="1" t="s">
        <v>124</v>
      </c>
      <c r="T7" s="1" t="s">
        <v>125</v>
      </c>
      <c r="U7" s="1" t="s">
        <v>126</v>
      </c>
    </row>
    <row r="8" s="1" customFormat="1" spans="1:21">
      <c r="A8" s="3">
        <v>17718598677</v>
      </c>
      <c r="B8" s="1" t="s">
        <v>160</v>
      </c>
      <c r="C8" s="1" t="s">
        <v>161</v>
      </c>
      <c r="D8" s="1" t="s">
        <v>162</v>
      </c>
      <c r="E8" s="1" t="s">
        <v>163</v>
      </c>
      <c r="F8" s="1" t="s">
        <v>114</v>
      </c>
      <c r="G8" s="1" t="s">
        <v>115</v>
      </c>
      <c r="H8" s="1" t="s">
        <v>116</v>
      </c>
      <c r="I8" s="1" t="s">
        <v>164</v>
      </c>
      <c r="J8" s="1" t="s">
        <v>30</v>
      </c>
      <c r="K8" s="1" t="s">
        <v>165</v>
      </c>
      <c r="L8" s="1" t="s">
        <v>165</v>
      </c>
      <c r="M8" s="1" t="s">
        <v>119</v>
      </c>
      <c r="N8" s="1" t="s">
        <v>119</v>
      </c>
      <c r="O8" s="1" t="s">
        <v>120</v>
      </c>
      <c r="P8" s="1" t="s">
        <v>121</v>
      </c>
      <c r="Q8" s="1" t="s">
        <v>122</v>
      </c>
      <c r="R8" s="1" t="s">
        <v>166</v>
      </c>
      <c r="S8" s="1" t="s">
        <v>124</v>
      </c>
      <c r="T8" s="1" t="s">
        <v>125</v>
      </c>
      <c r="U8" s="1" t="s">
        <v>126</v>
      </c>
    </row>
    <row r="9" s="1" customFormat="1" spans="1:21">
      <c r="A9" s="3">
        <v>17717888190</v>
      </c>
      <c r="B9" s="1" t="s">
        <v>160</v>
      </c>
      <c r="C9" s="1" t="s">
        <v>167</v>
      </c>
      <c r="D9" s="1" t="s">
        <v>168</v>
      </c>
      <c r="E9" s="1" t="s">
        <v>169</v>
      </c>
      <c r="F9" s="1" t="s">
        <v>110</v>
      </c>
      <c r="G9" s="1" t="s">
        <v>115</v>
      </c>
      <c r="H9" s="1" t="s">
        <v>116</v>
      </c>
      <c r="I9" s="1" t="s">
        <v>170</v>
      </c>
      <c r="J9" s="1" t="s">
        <v>30</v>
      </c>
      <c r="K9" s="1" t="s">
        <v>171</v>
      </c>
      <c r="L9" s="1" t="s">
        <v>171</v>
      </c>
      <c r="M9" s="1" t="s">
        <v>119</v>
      </c>
      <c r="N9" s="1" t="s">
        <v>119</v>
      </c>
      <c r="O9" s="1" t="s">
        <v>120</v>
      </c>
      <c r="P9" s="1" t="s">
        <v>121</v>
      </c>
      <c r="Q9" s="1" t="s">
        <v>122</v>
      </c>
      <c r="R9" s="1" t="s">
        <v>172</v>
      </c>
      <c r="S9" s="1" t="s">
        <v>124</v>
      </c>
      <c r="T9" s="1" t="s">
        <v>125</v>
      </c>
      <c r="U9" s="1" t="s">
        <v>126</v>
      </c>
    </row>
    <row r="10" s="1" customFormat="1" spans="1:21">
      <c r="A10" s="3">
        <v>17690824835</v>
      </c>
      <c r="B10" s="1" t="s">
        <v>173</v>
      </c>
      <c r="C10" s="1" t="s">
        <v>174</v>
      </c>
      <c r="D10" s="1" t="s">
        <v>175</v>
      </c>
      <c r="E10" s="1" t="s">
        <v>176</v>
      </c>
      <c r="F10" s="1" t="s">
        <v>114</v>
      </c>
      <c r="G10" s="1" t="s">
        <v>115</v>
      </c>
      <c r="H10" s="1" t="s">
        <v>116</v>
      </c>
      <c r="I10" s="1" t="s">
        <v>177</v>
      </c>
      <c r="J10" s="1" t="s">
        <v>30</v>
      </c>
      <c r="K10" s="1" t="s">
        <v>178</v>
      </c>
      <c r="L10" s="1" t="s">
        <v>178</v>
      </c>
      <c r="M10" s="1" t="s">
        <v>119</v>
      </c>
      <c r="N10" s="1" t="s">
        <v>119</v>
      </c>
      <c r="O10" s="1" t="s">
        <v>120</v>
      </c>
      <c r="P10" s="1" t="s">
        <v>121</v>
      </c>
      <c r="Q10" s="1" t="s">
        <v>122</v>
      </c>
      <c r="R10" s="1" t="s">
        <v>179</v>
      </c>
      <c r="S10" s="1" t="s">
        <v>124</v>
      </c>
      <c r="T10" s="1" t="s">
        <v>125</v>
      </c>
      <c r="U10" s="1" t="s">
        <v>126</v>
      </c>
    </row>
    <row r="11" s="1" customFormat="1" spans="1:21">
      <c r="A11" s="3">
        <v>17542423176</v>
      </c>
      <c r="B11" s="1" t="s">
        <v>180</v>
      </c>
      <c r="C11" s="1" t="s">
        <v>181</v>
      </c>
      <c r="D11" s="1" t="s">
        <v>182</v>
      </c>
      <c r="E11" s="1" t="s">
        <v>183</v>
      </c>
      <c r="F11" s="1" t="s">
        <v>114</v>
      </c>
      <c r="G11" s="1" t="s">
        <v>115</v>
      </c>
      <c r="H11" s="1" t="s">
        <v>116</v>
      </c>
      <c r="I11" s="1" t="s">
        <v>184</v>
      </c>
      <c r="J11" s="1" t="s">
        <v>30</v>
      </c>
      <c r="K11" s="1" t="s">
        <v>185</v>
      </c>
      <c r="L11" s="1" t="s">
        <v>185</v>
      </c>
      <c r="M11" s="1" t="s">
        <v>119</v>
      </c>
      <c r="N11" s="1" t="s">
        <v>119</v>
      </c>
      <c r="O11" s="1" t="s">
        <v>120</v>
      </c>
      <c r="P11" s="1" t="s">
        <v>121</v>
      </c>
      <c r="Q11" s="1" t="s">
        <v>122</v>
      </c>
      <c r="R11" s="1" t="s">
        <v>186</v>
      </c>
      <c r="S11" s="1" t="s">
        <v>124</v>
      </c>
      <c r="T11" s="1" t="s">
        <v>125</v>
      </c>
      <c r="U11" s="1" t="s">
        <v>126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2022-04-07T01:40:17Z</dcterms:created>
  <dcterms:modified xsi:type="dcterms:W3CDTF">2022-04-07T01:45:21Z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1E85B7A3C2B44C61A5895FF1922B1CCD</vt:lpwstr>
  </property>
  <property fmtid="{D5CDD505-2E9C-101B-9397-08002B2CF9AE}" pid="3" name="KSOProductBuildVer">
    <vt:lpwstr>2052-11.1.0.11365</vt:lpwstr>
  </property>
</Properties>
</file>