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<sst xmlns="http://schemas.openxmlformats.org/spreadsheetml/2006/main" count="1398" uniqueCount="420">
  <si>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</si>
  <si>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</si>
  <si>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</si>
  <si>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</si>
  <si>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</si>
  <si>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</si>
  <si>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</si>
  <si>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</si>
  <si>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</si>
  <si>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</si>
  <si>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</si>
  <si>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</si>
  <si>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</si>
  <si>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</si>
  <si>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</si>
  <si>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</si>
  <si>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</si>
  <si>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</si>
  <si>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</si>
  <si>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</si>
  <si>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</si>
  <si>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</si>
  <si>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</si>
  <si>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</si>
  <si>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</si>
  <si>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17462318046	</t>
  </si>
  <si>
    <t>Ctrip</t>
  </si>
  <si>
    <t>正常</t>
  </si>
  <si>
    <t>[台南]台南台邦商旅(Taipung Suites)(82340337)</t>
  </si>
  <si>
    <t>商务客房&lt;2人入住&gt;&lt;早餐&gt;</t>
  </si>
  <si>
    <t>CNY</t>
  </si>
  <si>
    <t>LIN/YUCHEN</t>
  </si>
  <si>
    <t>CA13744220408CNY</t>
  </si>
  <si>
    <t>未提现</t>
  </si>
  <si>
    <t>携程开票</t>
  </si>
  <si>
    <t xml:space="preserve">2432157	</t>
  </si>
  <si>
    <t xml:space="preserve">220223052	</t>
  </si>
  <si>
    <t xml:space="preserve">17546963336	</t>
  </si>
  <si>
    <t>[台中]朗舍行馆(Petrichor Hotel)(80942109)</t>
  </si>
  <si>
    <t>豪华双人间&lt;2人入住&gt;</t>
  </si>
  <si>
    <t>LIN/WENYIN</t>
  </si>
  <si>
    <t xml:space="preserve">	</t>
  </si>
  <si>
    <t xml:space="preserve">RMEX1902693329	</t>
  </si>
  <si>
    <t xml:space="preserve">17572036609	</t>
  </si>
  <si>
    <t>[台中]天阁酒店(台中馆)(Tango Hotel Taichung)(80942068)</t>
  </si>
  <si>
    <t>天豪大床房&lt;2人入住&gt;</t>
  </si>
  <si>
    <t>CHEN/YUHSIN</t>
  </si>
  <si>
    <t xml:space="preserve">17647895787	</t>
  </si>
  <si>
    <t>[台南]泊乐行旅-赤崁店(Hotel Brown)(80941744)</t>
  </si>
  <si>
    <t>标准双人房&lt;2人入住&gt;</t>
  </si>
  <si>
    <t>HSIEH/TSUNGHUA</t>
  </si>
  <si>
    <t xml:space="preserve">17648791002	</t>
  </si>
  <si>
    <t>[香港]灏美连锁式旅舍 - 北角(Homy Inn North Point)(77154822)</t>
  </si>
  <si>
    <t>标准双人间&lt;2人入住&gt;</t>
  </si>
  <si>
    <t>FAN/SHUI HO</t>
  </si>
  <si>
    <t xml:space="preserve">17658159450	</t>
  </si>
  <si>
    <t>[台中]薆悦酒店(台中馆)(Inhouse Hotel Taichung)(80941408)</t>
  </si>
  <si>
    <t>精品大床房&lt;2人入住&gt;</t>
  </si>
  <si>
    <t>TSAO/RUIKAI</t>
  </si>
  <si>
    <t xml:space="preserve">70043	</t>
  </si>
  <si>
    <t xml:space="preserve">17667879017	</t>
  </si>
  <si>
    <t>Li/Jing-Han</t>
  </si>
  <si>
    <t xml:space="preserve">20220317-073	</t>
  </si>
  <si>
    <t xml:space="preserve">17678703084	</t>
  </si>
  <si>
    <t>[高雄]高雄义大皇家酒店(E-Da Royal Hotel)(80941588)</t>
  </si>
  <si>
    <t>经典客房&lt;2人入住&gt;&lt;早餐&gt;</t>
  </si>
  <si>
    <t>Whan/Wen,Whan/Wen</t>
  </si>
  <si>
    <t xml:space="preserve">2474245	</t>
  </si>
  <si>
    <t xml:space="preserve">680210748	</t>
  </si>
  <si>
    <t xml:space="preserve">17688624867	</t>
  </si>
  <si>
    <t>[香港]香港珀丽酒店(Rosedale Hotel Hong Kong)(76255176)</t>
  </si>
  <si>
    <t>高级房&lt;2人入住&gt;&lt;早餐&gt;</t>
  </si>
  <si>
    <t>FUNG/WAI YEE ELLA</t>
  </si>
  <si>
    <t xml:space="preserve">17690375275	</t>
  </si>
  <si>
    <t>LIU/YINGHSIEN</t>
  </si>
  <si>
    <t xml:space="preserve">20220321-089.	</t>
  </si>
  <si>
    <t xml:space="preserve">17696851810	</t>
  </si>
  <si>
    <t>[武汉]希岸酒店(湖北大学地铁站店)(80246643)</t>
  </si>
  <si>
    <t>玲珑大床房(无窗)&lt;2人入住&gt;</t>
  </si>
  <si>
    <t>许沁波</t>
  </si>
  <si>
    <t xml:space="preserve">2477712	</t>
  </si>
  <si>
    <t xml:space="preserve">17697011619	</t>
  </si>
  <si>
    <t>[香港]香港帝都酒店(Royal Park Hotel)(80247072)</t>
  </si>
  <si>
    <t>标准房&lt;2人入住&gt;</t>
  </si>
  <si>
    <t>Yuen/Yuk Hei</t>
  </si>
  <si>
    <t xml:space="preserve">2477760	</t>
  </si>
  <si>
    <t xml:space="preserve">17697721818	</t>
  </si>
  <si>
    <t>CHU/HSIANGYI</t>
  </si>
  <si>
    <t xml:space="preserve">2478000	</t>
  </si>
  <si>
    <t xml:space="preserve">20220322-053	</t>
  </si>
  <si>
    <t xml:space="preserve">17697745254	</t>
  </si>
  <si>
    <t>[台南]台南台糖长荣酒店(Evergreen Plaza Hotel Tainan)(82340190)</t>
  </si>
  <si>
    <t>豪华大床房&lt;2人入住&gt;&lt;早餐&gt;</t>
  </si>
  <si>
    <t>LIN/SHOUYU</t>
  </si>
  <si>
    <t xml:space="preserve">681247616	</t>
  </si>
  <si>
    <t xml:space="preserve">17697881408	</t>
  </si>
  <si>
    <t>HUANG/WEIJIE,TSAI/CHUNHSIN</t>
  </si>
  <si>
    <t xml:space="preserve">17698133547	</t>
  </si>
  <si>
    <t>[台南]台南富驿時尚酒店(FX HOTEL TAINAN)(80941323)</t>
  </si>
  <si>
    <t>时尚大床房&lt;2人入住&gt;</t>
  </si>
  <si>
    <t>Lin/Han</t>
  </si>
  <si>
    <t xml:space="preserve">T652077	</t>
  </si>
  <si>
    <t xml:space="preserve">17699157057	</t>
  </si>
  <si>
    <t>LIN/YOURU</t>
  </si>
  <si>
    <t xml:space="preserve">T652168	</t>
  </si>
  <si>
    <t xml:space="preserve">17699229894	</t>
  </si>
  <si>
    <t>[济南]格林豪泰酒店(济南大明湖西南门店)(80244677)</t>
  </si>
  <si>
    <t>高级大床房&lt;2人入住&gt;</t>
  </si>
  <si>
    <t>杨涛</t>
  </si>
  <si>
    <t xml:space="preserve">(GRT)75746030;	</t>
  </si>
  <si>
    <t xml:space="preserve">17699351694	</t>
  </si>
  <si>
    <t>[台北]台北密都大饭店(Meadow Hotel Taipei)(80941452)</t>
  </si>
  <si>
    <t>经济双床房（无窗）&lt;2人入住&gt;</t>
  </si>
  <si>
    <t>Chang bo ching/ro  tc</t>
  </si>
  <si>
    <t xml:space="preserve">2478985	</t>
  </si>
  <si>
    <t xml:space="preserve">17699367925	</t>
  </si>
  <si>
    <t>[null](80249368)</t>
  </si>
  <si>
    <t xml:space="preserve">17699380212	</t>
  </si>
  <si>
    <t>KONG/TAI YU,LAU/YUET CHING</t>
  </si>
  <si>
    <t xml:space="preserve">17699385518	</t>
  </si>
  <si>
    <t>[南投]桂月村 Laurel Villa(Laurel Villa)(81210695)</t>
  </si>
  <si>
    <t>标准双人间&lt;2人入住&gt;&lt;早餐&gt;</t>
  </si>
  <si>
    <t>CHIANG/CHENGHSUEH</t>
  </si>
  <si>
    <t>取消</t>
  </si>
  <si>
    <t xml:space="preserve">17699530641	</t>
  </si>
  <si>
    <t>[赣州]赣州万事达便捷酒店连锁(88634070)</t>
  </si>
  <si>
    <t>豪华标准房&lt;2人入住&gt;</t>
  </si>
  <si>
    <t>汪银林</t>
  </si>
  <si>
    <t xml:space="preserve">17699577959	</t>
  </si>
  <si>
    <t>[上海]0578连锁酒店(上海彭浦新村地铁站店)(88634189)</t>
  </si>
  <si>
    <t>大床房&lt;2人入住&gt;</t>
  </si>
  <si>
    <t>章雪飞</t>
  </si>
  <si>
    <t xml:space="preserve">17699578735	</t>
  </si>
  <si>
    <t>[海口]今日大酒店（海口美兰机场店）(88633960)</t>
  </si>
  <si>
    <t>今朝·惠大床房&lt;2人入住&gt;</t>
  </si>
  <si>
    <t>黄恒金</t>
  </si>
  <si>
    <t xml:space="preserve">2479112	</t>
  </si>
  <si>
    <t xml:space="preserve">17699812770	</t>
  </si>
  <si>
    <t>[惠州]惠州家之美酒店(88989203)</t>
  </si>
  <si>
    <t>豪华单人房&lt;2人入住&gt;</t>
  </si>
  <si>
    <t>曾小江</t>
  </si>
  <si>
    <t xml:space="preserve">17699814408	</t>
  </si>
  <si>
    <t>陈宁</t>
  </si>
  <si>
    <t xml:space="preserve">17699943840	</t>
  </si>
  <si>
    <t>[香港]香港仕德福山景酒店(Stanford Hillview Hotel)(76478791)</t>
  </si>
  <si>
    <t>松&lt;2人入住&gt;</t>
  </si>
  <si>
    <t>Tang/Sai Hung</t>
  </si>
  <si>
    <t xml:space="preserve">2479338	</t>
  </si>
  <si>
    <t xml:space="preserve">17700003648	</t>
  </si>
  <si>
    <t>[石家庄]喆啡酒店(石家庄世纪公园世纪华茂店)(80248104)</t>
  </si>
  <si>
    <t>醇享影视大床房(无窗)&lt;2人入住&gt;</t>
  </si>
  <si>
    <t>岳伟</t>
  </si>
  <si>
    <t xml:space="preserve">2479356	</t>
  </si>
  <si>
    <t xml:space="preserve">17700244946	</t>
  </si>
  <si>
    <t>[新乡]新乡沐枫时尚酒店(88620764)</t>
  </si>
  <si>
    <t>特惠大床房(无窗)&lt;2人入住&gt;</t>
  </si>
  <si>
    <t>刘欣瑶</t>
  </si>
  <si>
    <t xml:space="preserve">17700473201	</t>
  </si>
  <si>
    <t>[深圳]美德酒店(深圳石岩汽车站店)(88634192)</t>
  </si>
  <si>
    <t>特惠房(无窗)&lt;2人入住&gt;</t>
  </si>
  <si>
    <t>张科福</t>
  </si>
  <si>
    <t xml:space="preserve">2479610	</t>
  </si>
  <si>
    <t xml:space="preserve">17700526057	</t>
  </si>
  <si>
    <t>[太原]IU酒店(太原千峰南路店)(80246468)</t>
  </si>
  <si>
    <t>小U·精致大床房&lt;2人入住&gt;</t>
  </si>
  <si>
    <t>常振远</t>
  </si>
  <si>
    <t xml:space="preserve">17700619488	</t>
  </si>
  <si>
    <t>[null](80249482)</t>
  </si>
  <si>
    <t xml:space="preserve">17700636467	</t>
  </si>
  <si>
    <t>[阜南]尚客优快捷酒店(阜南运河东路店)(80248666)</t>
  </si>
  <si>
    <t>标准大床房(无窗)&lt;2人入住&gt;</t>
  </si>
  <si>
    <t>张苗苗</t>
  </si>
  <si>
    <t xml:space="preserve">(THK)YD04161220323182803479	</t>
  </si>
  <si>
    <t xml:space="preserve">17700660020	</t>
  </si>
  <si>
    <t>[香格里拉]香格里拉艺栈藏式精品客栈(88989129)</t>
  </si>
  <si>
    <t>景观大床房&lt;2人入住&gt;</t>
  </si>
  <si>
    <t>根呷</t>
  </si>
  <si>
    <t xml:space="preserve">17700667752	</t>
  </si>
  <si>
    <t>[长沙]长沙伊佳人生态环保酒店(88634026)</t>
  </si>
  <si>
    <t>棋牌休闲房&lt;2人入住&gt;</t>
  </si>
  <si>
    <t>周洲</t>
  </si>
  <si>
    <t xml:space="preserve">17705418334	</t>
  </si>
  <si>
    <t>[深圳]深圳上海宾馆(80243121)</t>
  </si>
  <si>
    <t>标准双床房&lt;2人入住&gt;</t>
  </si>
  <si>
    <t>林锡喜</t>
  </si>
  <si>
    <t xml:space="preserve">17705887985	</t>
  </si>
  <si>
    <t>[资中]IU酒店(资中资州大道高速出口店)(82341108)</t>
  </si>
  <si>
    <t>宋攀</t>
  </si>
  <si>
    <t xml:space="preserve">2479942	</t>
  </si>
  <si>
    <t xml:space="preserve">17706052602	</t>
  </si>
  <si>
    <t>[宁波]和颐酒店(宁波印象城钱湖北路地铁站店)(80250111)</t>
  </si>
  <si>
    <t>储莉莉</t>
  </si>
  <si>
    <t xml:space="preserve">2479994	</t>
  </si>
  <si>
    <t xml:space="preserve">17706104080	</t>
  </si>
  <si>
    <t>[上海]贝壳酒店(上海国家会展中心华新店)(80248966)</t>
  </si>
  <si>
    <t>时尚双床房&lt;2人入住&gt;</t>
  </si>
  <si>
    <t>狄建峰</t>
  </si>
  <si>
    <t xml:space="preserve">2480012	</t>
  </si>
  <si>
    <t xml:space="preserve">(GRT)75756189;	</t>
  </si>
  <si>
    <t xml:space="preserve">17706195070	</t>
  </si>
  <si>
    <t>[阳新]城市便捷酒店(阳新经贸大厦店)(68341783)</t>
  </si>
  <si>
    <t>特惠大床房&lt;2人入住&gt;&lt;钻石会员&gt;</t>
  </si>
  <si>
    <t>邓德</t>
  </si>
  <si>
    <t xml:space="preserve">17706358623	</t>
  </si>
  <si>
    <t>[宿松]格林豪泰酒店（宿松商贸城高铁站店）(80247741)</t>
  </si>
  <si>
    <t>商务套房&lt;2人入住&gt;</t>
  </si>
  <si>
    <t>肖顺</t>
  </si>
  <si>
    <t xml:space="preserve">(GRT)75757045;	</t>
  </si>
  <si>
    <t xml:space="preserve">17706415229	</t>
  </si>
  <si>
    <t>[张家界]张家界富蓝特精品酒店(88633983)</t>
  </si>
  <si>
    <t>精品双人间&lt;2人入住&gt;</t>
  </si>
  <si>
    <t>吕贤坪</t>
  </si>
  <si>
    <t xml:space="preserve">17706427864	</t>
  </si>
  <si>
    <t>罗嗣林</t>
  </si>
  <si>
    <t>，</t>
  </si>
  <si>
    <t>17700473201此单多收140元待退回</t>
  </si>
  <si>
    <t xml:space="preserve"> 12997 CNY</t>
  </si>
  <si>
    <t>A220408101541481</t>
  </si>
  <si>
    <t>A2204081016323605</t>
  </si>
  <si>
    <t>总计：12997元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</si>
  <si>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</si>
  <si>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</si>
  <si>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</si>
  <si>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</si>
  <si>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</si>
  <si>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</si>
  <si>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</si>
  <si>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</si>
  <si>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</si>
  <si>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</si>
  <si>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</si>
  <si>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</si>
  <si>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</si>
  <si>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</si>
  <si>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</si>
  <si>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</si>
  <si>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</si>
  <si>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</si>
  <si>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2022-02-23</t>
  </si>
  <si>
    <t>2432157</t>
  </si>
  <si>
    <t>台南台邦商旅</t>
  </si>
  <si>
    <t>LIN YUCHEN</t>
  </si>
  <si>
    <t>2022-03-23</t>
  </si>
  <si>
    <t>2022-03-24</t>
  </si>
  <si>
    <t>退房日月结</t>
  </si>
  <si>
    <t>507.00</t>
  </si>
  <si>
    <t>RMB</t>
  </si>
  <si>
    <t>0</t>
  </si>
  <si>
    <t>0.00</t>
  </si>
  <si>
    <t>携程汇登国内直连</t>
  </si>
  <si>
    <t>01.011264</t>
  </si>
  <si>
    <t>2022-02-23 15:54:33</t>
  </si>
  <si>
    <t>否</t>
  </si>
  <si>
    <t>广州汇登信息科技有限公司</t>
  </si>
  <si>
    <t>直连</t>
  </si>
  <si>
    <t>2022-03-03</t>
  </si>
  <si>
    <t>2446324</t>
  </si>
  <si>
    <t>朗舍行馆</t>
  </si>
  <si>
    <t>LIN WENYIN</t>
  </si>
  <si>
    <t>2022-03-22</t>
  </si>
  <si>
    <t>868.00</t>
  </si>
  <si>
    <t>2022-03-03 15:54:06</t>
  </si>
  <si>
    <t>2022-03-06</t>
  </si>
  <si>
    <t>2451356</t>
  </si>
  <si>
    <t>天阁酒店(台中馆)</t>
  </si>
  <si>
    <t>CHEN YUHSIN</t>
  </si>
  <si>
    <t>427.00</t>
  </si>
  <si>
    <t>2022-03-06 00:42:18</t>
  </si>
  <si>
    <t>2022-03-14</t>
  </si>
  <si>
    <t>2466491</t>
  </si>
  <si>
    <t>泊乐行旅 - 赤崁店</t>
  </si>
  <si>
    <t>HSIEH TSUNGHUA</t>
  </si>
  <si>
    <t>275.00</t>
  </si>
  <si>
    <t>2022-03-14 17:27:22</t>
  </si>
  <si>
    <t>2466913</t>
  </si>
  <si>
    <t>灏美连锁式旅舍 - 北角</t>
  </si>
  <si>
    <t>FAN SHUI HO</t>
  </si>
  <si>
    <t>279.00</t>
  </si>
  <si>
    <t>2022-03-14 21:09:35</t>
  </si>
  <si>
    <t>2022-03-16</t>
  </si>
  <si>
    <t>2469637</t>
  </si>
  <si>
    <t>薆悦酒店(台中馆)</t>
  </si>
  <si>
    <t>TSAO RUIKAI</t>
  </si>
  <si>
    <t>257.00</t>
  </si>
  <si>
    <t>2022-03-16 15:24:51</t>
  </si>
  <si>
    <t>2022-03-17</t>
  </si>
  <si>
    <t>2471850</t>
  </si>
  <si>
    <t>Li Jing-Han</t>
  </si>
  <si>
    <t>421.00</t>
  </si>
  <si>
    <t>2022-03-17 21:15:04</t>
  </si>
  <si>
    <t>2022-03-19</t>
  </si>
  <si>
    <t>2474245</t>
  </si>
  <si>
    <t>高雄义大皇家酒店</t>
  </si>
  <si>
    <t>Whan Wen,Whan Wen</t>
  </si>
  <si>
    <t>1597.00</t>
  </si>
  <si>
    <t>2022-03-19 14:26:45</t>
  </si>
  <si>
    <t>2022-03-20</t>
  </si>
  <si>
    <t>2476129</t>
  </si>
  <si>
    <t>香港珀丽酒店</t>
  </si>
  <si>
    <t>FUNG WAI YEE ELLA</t>
  </si>
  <si>
    <t>301.00</t>
  </si>
  <si>
    <t>2022-03-20 23:27:23</t>
  </si>
  <si>
    <t>2022-03-21</t>
  </si>
  <si>
    <t>2477178</t>
  </si>
  <si>
    <t>LIU YINGHSIEN</t>
  </si>
  <si>
    <t>422.00</t>
  </si>
  <si>
    <t>2022-03-21 19:11:07</t>
  </si>
  <si>
    <t>2477712</t>
  </si>
  <si>
    <t>希岸酒店(湖北大学地铁站店)</t>
  </si>
  <si>
    <t>396.00</t>
  </si>
  <si>
    <t>2022-03-22 09:57:00</t>
  </si>
  <si>
    <t>2477760</t>
  </si>
  <si>
    <t>香港帝都酒店</t>
  </si>
  <si>
    <t>Yuen Yuk Hei</t>
  </si>
  <si>
    <t>1171.00</t>
  </si>
  <si>
    <t>2022-03-22 10:43:59</t>
  </si>
  <si>
    <t>2478000</t>
  </si>
  <si>
    <t>CHU HSIANGYI</t>
  </si>
  <si>
    <t>426.00</t>
  </si>
  <si>
    <t>2022-03-22 14:47:15</t>
  </si>
  <si>
    <t>2478025</t>
  </si>
  <si>
    <t>台南台糖长荣酒店</t>
  </si>
  <si>
    <t>LIN SHOUYU</t>
  </si>
  <si>
    <t>739.00</t>
  </si>
  <si>
    <t>2022-03-22 15:00:11</t>
  </si>
  <si>
    <t>2478099</t>
  </si>
  <si>
    <t>HUANG WEIJIE,TSAI CHUNHSIN</t>
  </si>
  <si>
    <t>852.00</t>
  </si>
  <si>
    <t>2022-03-22 15:57:46</t>
  </si>
  <si>
    <t>2478267</t>
  </si>
  <si>
    <t>台南富驿時尚酒店</t>
  </si>
  <si>
    <t>Lin Han</t>
  </si>
  <si>
    <t>568.00</t>
  </si>
  <si>
    <t>2022-03-22 17:39:32</t>
  </si>
  <si>
    <t>2478847</t>
  </si>
  <si>
    <t>LIN YOURU</t>
  </si>
  <si>
    <t>2022-03-23 02:44:57</t>
  </si>
  <si>
    <t>2478918</t>
  </si>
  <si>
    <t>格林豪泰(济南大明湖店)</t>
  </si>
  <si>
    <t>171.00</t>
  </si>
  <si>
    <t>2022-03-23 07:15:52</t>
  </si>
  <si>
    <t>2478985</t>
  </si>
  <si>
    <t>台北密都大饭店</t>
  </si>
  <si>
    <t>Chang bo ching ro  tc</t>
  </si>
  <si>
    <t>187.00</t>
  </si>
  <si>
    <t>2022-03-23 09:25:57</t>
  </si>
  <si>
    <t>2479001</t>
  </si>
  <si>
    <t>派酒店（广州大石地铁站番禺马戏店）</t>
  </si>
  <si>
    <t>谢青</t>
  </si>
  <si>
    <t>95.00</t>
  </si>
  <si>
    <t>2022-03-23 09:35:59</t>
  </si>
  <si>
    <t>2479008</t>
  </si>
  <si>
    <t>KONG TAI YU,LAU YUET CHING</t>
  </si>
  <si>
    <t>210.00</t>
  </si>
  <si>
    <t>2022-03-23 09:44:54</t>
  </si>
  <si>
    <t>2479090</t>
  </si>
  <si>
    <t>赣州万事达便捷酒店连锁</t>
  </si>
  <si>
    <t>75.00</t>
  </si>
  <si>
    <t>2022-03-23 11:04:44</t>
  </si>
  <si>
    <t>2479111</t>
  </si>
  <si>
    <t>0578连锁酒店(上海临汾路店)</t>
  </si>
  <si>
    <t>131.00</t>
  </si>
  <si>
    <t>2022-03-23 11:24:37</t>
  </si>
  <si>
    <t>2479112</t>
  </si>
  <si>
    <t>今日大酒店（美兰机场店）</t>
  </si>
  <si>
    <t>62.00</t>
  </si>
  <si>
    <t>2022-03-23 11:25:03</t>
  </si>
  <si>
    <t>2479258</t>
  </si>
  <si>
    <t>惠州家之美酒店</t>
  </si>
  <si>
    <t>71.00</t>
  </si>
  <si>
    <t>2022-03-23 12:49:18</t>
  </si>
  <si>
    <t>2479260</t>
  </si>
  <si>
    <t>2022-03-23 12:49:57</t>
  </si>
  <si>
    <t>2479338</t>
  </si>
  <si>
    <t>香港仕德福山景酒店</t>
  </si>
  <si>
    <t>Tang Sai Hung</t>
  </si>
  <si>
    <t>492.00</t>
  </si>
  <si>
    <t>2022-03-23 13:42:11</t>
  </si>
  <si>
    <t>2479356</t>
  </si>
  <si>
    <t>喆啡酒店(石家庄世纪公园世纪华茂店)</t>
  </si>
  <si>
    <t>235.00</t>
  </si>
  <si>
    <t>2022-03-23 14:00:57</t>
  </si>
  <si>
    <t>2479490</t>
  </si>
  <si>
    <t>新乡沐枫时尚酒店</t>
  </si>
  <si>
    <t>64.00</t>
  </si>
  <si>
    <t>2022-03-23 15:48:50</t>
  </si>
  <si>
    <t>2479643</t>
  </si>
  <si>
    <t>IU酒店(太原千峰南路店)</t>
  </si>
  <si>
    <t>135.00</t>
  </si>
  <si>
    <t>2022-03-23 17:46:48</t>
  </si>
  <si>
    <t>2479729</t>
  </si>
  <si>
    <t>尚客优快捷酒店（阜阳阜南运河东路店）</t>
  </si>
  <si>
    <t>114.00</t>
  </si>
  <si>
    <t>2022-03-23 18:28:13</t>
  </si>
  <si>
    <t>2479750</t>
  </si>
  <si>
    <t>长沙伊佳人生态环保酒店</t>
  </si>
  <si>
    <t>146.00</t>
  </si>
  <si>
    <t>2022-03-23 18:39:59</t>
  </si>
  <si>
    <t>2479942</t>
  </si>
  <si>
    <t>IU酒店(资中资州大道高速出口店)</t>
  </si>
  <si>
    <t>128.00</t>
  </si>
  <si>
    <t>2022-03-23 20:46:42</t>
  </si>
  <si>
    <t>2480012</t>
  </si>
  <si>
    <t>贝壳酒店(上海国家会展中心华新店)</t>
  </si>
  <si>
    <t>158.00</t>
  </si>
  <si>
    <t>2022-03-23 21:30:36</t>
  </si>
  <si>
    <t>2480049</t>
  </si>
  <si>
    <t>城市便捷酒店(阳新经贸大厦店)</t>
  </si>
  <si>
    <t>161.00</t>
  </si>
  <si>
    <t>2022-03-23 21:52:44</t>
  </si>
  <si>
    <t>2480132</t>
  </si>
  <si>
    <t>格林豪泰酒店（宿松高铁站店）</t>
  </si>
  <si>
    <t>204.00</t>
  </si>
  <si>
    <t>2022-03-23 22:44:29</t>
  </si>
  <si>
    <t>2480155</t>
  </si>
  <si>
    <t>富蓝特精品酒店（张家界岩塔店）</t>
  </si>
  <si>
    <t>87.00</t>
  </si>
  <si>
    <t>2022-03-23 23:08:50</t>
  </si>
  <si>
    <t>2480160</t>
  </si>
  <si>
    <t>2022-03-23 23:13:04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</si>
</sst>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44643</v>
      </c>
      <c r="G2" s="6">
        <v>44644</v>
      </c>
      <c r="H2" s="4">
        <v>1</v>
      </c>
      <c r="I2" s="4">
        <v>1</v>
      </c>
      <c r="J2" s="4">
        <v>1</v>
      </c>
      <c r="K2" s="4" t="s">
        <v>30</v>
      </c>
      <c r="L2" s="4">
        <v>507</v>
      </c>
      <c r="M2" s="4">
        <v>507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44659</v>
      </c>
      <c r="T2" s="4" t="s">
        <v>34</v>
      </c>
      <c r="U2" s="4">
        <v>507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44642</v>
      </c>
      <c r="G3" s="6">
        <v>44644</v>
      </c>
      <c r="H3" s="4">
        <v>1</v>
      </c>
      <c r="I3" s="4">
        <v>2</v>
      </c>
      <c r="J3" s="4">
        <v>2</v>
      </c>
      <c r="K3" s="4" t="s">
        <v>30</v>
      </c>
      <c r="L3" s="4">
        <v>868</v>
      </c>
      <c r="M3" s="4">
        <v>868</v>
      </c>
      <c r="N3" s="4" t="s">
        <v>40</v>
      </c>
      <c r="O3" s="4" t="s">
        <v>32</v>
      </c>
      <c r="P3" s="4" t="s">
        <v>33</v>
      </c>
      <c r="Q3" s="4">
        <v>0</v>
      </c>
      <c r="R3" s="7">
        <v>44623</v>
      </c>
      <c r="S3" s="6">
        <v>44659</v>
      </c>
      <c r="T3" s="4" t="s">
        <v>34</v>
      </c>
      <c r="U3" s="4">
        <v>868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44643</v>
      </c>
      <c r="G4" s="6">
        <v>44644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46</v>
      </c>
      <c r="O4" s="4" t="s">
        <v>32</v>
      </c>
      <c r="P4" s="4" t="s">
        <v>33</v>
      </c>
      <c r="Q4" s="4">
        <v>0</v>
      </c>
      <c r="R4" s="7">
        <v>44626</v>
      </c>
      <c r="S4" s="6">
        <v>44659</v>
      </c>
      <c r="T4" s="4" t="s">
        <v>34</v>
      </c>
      <c r="U4" s="4">
        <v>427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44643</v>
      </c>
      <c r="G5" s="6">
        <v>44644</v>
      </c>
      <c r="H5" s="4">
        <v>1</v>
      </c>
      <c r="I5" s="4">
        <v>1</v>
      </c>
      <c r="J5" s="4">
        <v>1</v>
      </c>
      <c r="K5" s="4" t="s">
        <v>30</v>
      </c>
      <c r="L5" s="4">
        <v>275</v>
      </c>
      <c r="M5" s="4">
        <v>275</v>
      </c>
      <c r="N5" s="4" t="s">
        <v>50</v>
      </c>
      <c r="O5" s="4" t="s">
        <v>32</v>
      </c>
      <c r="P5" s="4" t="s">
        <v>33</v>
      </c>
      <c r="Q5" s="4">
        <v>0</v>
      </c>
      <c r="R5" s="7">
        <v>44634</v>
      </c>
      <c r="S5" s="6">
        <v>44659</v>
      </c>
      <c r="T5" s="4" t="s">
        <v>34</v>
      </c>
      <c r="U5" s="4">
        <v>275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44643</v>
      </c>
      <c r="G6" s="6">
        <v>44644</v>
      </c>
      <c r="H6" s="4">
        <v>1</v>
      </c>
      <c r="I6" s="4">
        <v>1</v>
      </c>
      <c r="J6" s="4">
        <v>1</v>
      </c>
      <c r="K6" s="4" t="s">
        <v>30</v>
      </c>
      <c r="L6" s="4">
        <v>279</v>
      </c>
      <c r="M6" s="4">
        <v>279</v>
      </c>
      <c r="N6" s="4" t="s">
        <v>54</v>
      </c>
      <c r="O6" s="4" t="s">
        <v>32</v>
      </c>
      <c r="P6" s="4" t="s">
        <v>33</v>
      </c>
      <c r="Q6" s="4">
        <v>0</v>
      </c>
      <c r="R6" s="7">
        <v>44634</v>
      </c>
      <c r="S6" s="6">
        <v>44659</v>
      </c>
      <c r="T6" s="4" t="s">
        <v>34</v>
      </c>
      <c r="U6" s="4">
        <v>279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44643</v>
      </c>
      <c r="G7" s="6">
        <v>44644</v>
      </c>
      <c r="H7" s="4">
        <v>1</v>
      </c>
      <c r="I7" s="4">
        <v>1</v>
      </c>
      <c r="J7" s="4">
        <v>1</v>
      </c>
      <c r="K7" s="4" t="s">
        <v>30</v>
      </c>
      <c r="L7" s="4">
        <v>257</v>
      </c>
      <c r="M7" s="4">
        <v>257</v>
      </c>
      <c r="N7" s="4" t="s">
        <v>58</v>
      </c>
      <c r="O7" s="4" t="s">
        <v>32</v>
      </c>
      <c r="P7" s="4" t="s">
        <v>33</v>
      </c>
      <c r="Q7" s="4">
        <v>0</v>
      </c>
      <c r="R7" s="7">
        <v>44636</v>
      </c>
      <c r="S7" s="6">
        <v>44659</v>
      </c>
      <c r="T7" s="4" t="s">
        <v>34</v>
      </c>
      <c r="U7" s="4">
        <v>257</v>
      </c>
      <c r="V7" s="4">
        <v>0</v>
      </c>
      <c r="W7" s="4">
        <v>0</v>
      </c>
      <c r="X7" s="4" t="s">
        <v>41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44643</v>
      </c>
      <c r="G8" s="6">
        <v>44644</v>
      </c>
      <c r="H8" s="4">
        <v>1</v>
      </c>
      <c r="I8" s="4">
        <v>1</v>
      </c>
      <c r="J8" s="4">
        <v>1</v>
      </c>
      <c r="K8" s="4" t="s">
        <v>30</v>
      </c>
      <c r="L8" s="4">
        <v>421</v>
      </c>
      <c r="M8" s="4">
        <v>421</v>
      </c>
      <c r="N8" s="4" t="s">
        <v>61</v>
      </c>
      <c r="O8" s="4" t="s">
        <v>32</v>
      </c>
      <c r="P8" s="4" t="s">
        <v>33</v>
      </c>
      <c r="Q8" s="4">
        <v>0</v>
      </c>
      <c r="R8" s="7">
        <v>44637</v>
      </c>
      <c r="S8" s="6">
        <v>44659</v>
      </c>
      <c r="T8" s="4" t="s">
        <v>34</v>
      </c>
      <c r="U8" s="4">
        <v>421</v>
      </c>
      <c r="V8" s="4">
        <v>0</v>
      </c>
      <c r="W8" s="4">
        <v>0</v>
      </c>
      <c r="X8" s="4" t="s">
        <v>41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44642</v>
      </c>
      <c r="G9" s="6">
        <v>44644</v>
      </c>
      <c r="H9" s="4">
        <v>1</v>
      </c>
      <c r="I9" s="4">
        <v>2</v>
      </c>
      <c r="J9" s="4">
        <v>2</v>
      </c>
      <c r="K9" s="4" t="s">
        <v>30</v>
      </c>
      <c r="L9" s="4">
        <v>1597</v>
      </c>
      <c r="M9" s="4">
        <v>1597</v>
      </c>
      <c r="N9" s="4" t="s">
        <v>66</v>
      </c>
      <c r="O9" s="4" t="s">
        <v>32</v>
      </c>
      <c r="P9" s="4" t="s">
        <v>33</v>
      </c>
      <c r="Q9" s="4">
        <v>0</v>
      </c>
      <c r="R9" s="7">
        <v>44639</v>
      </c>
      <c r="S9" s="6">
        <v>44659</v>
      </c>
      <c r="T9" s="4" t="s">
        <v>34</v>
      </c>
      <c r="U9" s="4">
        <v>1597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44643</v>
      </c>
      <c r="G10" s="6">
        <v>44644</v>
      </c>
      <c r="H10" s="4">
        <v>1</v>
      </c>
      <c r="I10" s="4">
        <v>1</v>
      </c>
      <c r="J10" s="4">
        <v>1</v>
      </c>
      <c r="K10" s="4" t="s">
        <v>30</v>
      </c>
      <c r="L10" s="4">
        <v>301</v>
      </c>
      <c r="M10" s="4">
        <v>301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44640</v>
      </c>
      <c r="S10" s="6">
        <v>44659</v>
      </c>
      <c r="T10" s="4" t="s">
        <v>34</v>
      </c>
      <c r="U10" s="4">
        <v>301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44643</v>
      </c>
      <c r="G11" s="6">
        <v>44644</v>
      </c>
      <c r="H11" s="4">
        <v>1</v>
      </c>
      <c r="I11" s="4">
        <v>1</v>
      </c>
      <c r="J11" s="4">
        <v>1</v>
      </c>
      <c r="K11" s="4" t="s">
        <v>30</v>
      </c>
      <c r="L11" s="4">
        <v>422</v>
      </c>
      <c r="M11" s="4">
        <v>422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44641</v>
      </c>
      <c r="S11" s="6">
        <v>44659</v>
      </c>
      <c r="T11" s="4" t="s">
        <v>34</v>
      </c>
      <c r="U11" s="4">
        <v>422</v>
      </c>
      <c r="V11" s="4">
        <v>0</v>
      </c>
      <c r="W11" s="4">
        <v>0</v>
      </c>
      <c r="X11" s="4" t="s">
        <v>41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44642</v>
      </c>
      <c r="G12" s="6">
        <v>44644</v>
      </c>
      <c r="H12" s="4">
        <v>1</v>
      </c>
      <c r="I12" s="4">
        <v>2</v>
      </c>
      <c r="J12" s="4">
        <v>2</v>
      </c>
      <c r="K12" s="4" t="s">
        <v>30</v>
      </c>
      <c r="L12" s="4">
        <v>396</v>
      </c>
      <c r="M12" s="4">
        <v>396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44642</v>
      </c>
      <c r="S12" s="6">
        <v>44659</v>
      </c>
      <c r="T12" s="4" t="s">
        <v>34</v>
      </c>
      <c r="U12" s="4">
        <v>396</v>
      </c>
      <c r="V12" s="4">
        <v>0</v>
      </c>
      <c r="W12" s="4">
        <v>0</v>
      </c>
      <c r="X12" s="4" t="s">
        <v>80</v>
      </c>
      <c r="Y12" s="4" t="s">
        <v>41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44642</v>
      </c>
      <c r="G13" s="6">
        <v>44644</v>
      </c>
      <c r="H13" s="4">
        <v>1</v>
      </c>
      <c r="I13" s="4">
        <v>2</v>
      </c>
      <c r="J13" s="4">
        <v>2</v>
      </c>
      <c r="K13" s="4" t="s">
        <v>30</v>
      </c>
      <c r="L13" s="4">
        <v>1171</v>
      </c>
      <c r="M13" s="4">
        <v>1171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44642</v>
      </c>
      <c r="S13" s="6">
        <v>44659</v>
      </c>
      <c r="T13" s="4" t="s">
        <v>34</v>
      </c>
      <c r="U13" s="4">
        <v>1171</v>
      </c>
      <c r="V13" s="4">
        <v>0</v>
      </c>
      <c r="W13" s="4">
        <v>0</v>
      </c>
      <c r="X13" s="4" t="s">
        <v>85</v>
      </c>
      <c r="Y13" s="4" t="s">
        <v>41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44</v>
      </c>
      <c r="E14" s="4" t="s">
        <v>45</v>
      </c>
      <c r="F14" s="6">
        <v>44643</v>
      </c>
      <c r="G14" s="6">
        <v>44644</v>
      </c>
      <c r="H14" s="4">
        <v>1</v>
      </c>
      <c r="I14" s="4">
        <v>1</v>
      </c>
      <c r="J14" s="4">
        <v>1</v>
      </c>
      <c r="K14" s="4" t="s">
        <v>30</v>
      </c>
      <c r="L14" s="4">
        <v>426</v>
      </c>
      <c r="M14" s="4">
        <v>426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44659</v>
      </c>
      <c r="T14" s="4" t="s">
        <v>34</v>
      </c>
      <c r="U14" s="4">
        <v>426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44643</v>
      </c>
      <c r="G15" s="6">
        <v>44644</v>
      </c>
      <c r="H15" s="4">
        <v>1</v>
      </c>
      <c r="I15" s="4">
        <v>1</v>
      </c>
      <c r="J15" s="4">
        <v>1</v>
      </c>
      <c r="K15" s="4" t="s">
        <v>30</v>
      </c>
      <c r="L15" s="4">
        <v>739</v>
      </c>
      <c r="M15" s="4">
        <v>739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44642</v>
      </c>
      <c r="S15" s="6">
        <v>44659</v>
      </c>
      <c r="T15" s="4" t="s">
        <v>34</v>
      </c>
      <c r="U15" s="4">
        <v>739</v>
      </c>
      <c r="V15" s="4">
        <v>0</v>
      </c>
      <c r="W15" s="4">
        <v>0</v>
      </c>
      <c r="X15" s="4" t="s">
        <v>41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44</v>
      </c>
      <c r="E16" s="4" t="s">
        <v>45</v>
      </c>
      <c r="F16" s="6">
        <v>44643</v>
      </c>
      <c r="G16" s="6">
        <v>44644</v>
      </c>
      <c r="H16" s="4">
        <v>2</v>
      </c>
      <c r="I16" s="4">
        <v>1</v>
      </c>
      <c r="J16" s="4">
        <v>2</v>
      </c>
      <c r="K16" s="4" t="s">
        <v>30</v>
      </c>
      <c r="L16" s="4">
        <v>852</v>
      </c>
      <c r="M16" s="4">
        <v>852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44642</v>
      </c>
      <c r="S16" s="6">
        <v>44659</v>
      </c>
      <c r="T16" s="4" t="s">
        <v>34</v>
      </c>
      <c r="U16" s="4">
        <v>852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44642</v>
      </c>
      <c r="G17" s="6">
        <v>44644</v>
      </c>
      <c r="H17" s="4">
        <v>1</v>
      </c>
      <c r="I17" s="4">
        <v>2</v>
      </c>
      <c r="J17" s="4">
        <v>2</v>
      </c>
      <c r="K17" s="4" t="s">
        <v>30</v>
      </c>
      <c r="L17" s="4">
        <v>568</v>
      </c>
      <c r="M17" s="4">
        <v>568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44659</v>
      </c>
      <c r="T17" s="4" t="s">
        <v>34</v>
      </c>
      <c r="U17" s="4">
        <v>568</v>
      </c>
      <c r="V17" s="4">
        <v>0</v>
      </c>
      <c r="W17" s="4">
        <v>0</v>
      </c>
      <c r="X17" s="4" t="s">
        <v>41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44643</v>
      </c>
      <c r="G18" s="6">
        <v>44644</v>
      </c>
      <c r="H18" s="4">
        <v>1</v>
      </c>
      <c r="I18" s="4">
        <v>1</v>
      </c>
      <c r="J18" s="4">
        <v>1</v>
      </c>
      <c r="K18" s="4" t="s">
        <v>30</v>
      </c>
      <c r="L18" s="4">
        <v>279</v>
      </c>
      <c r="M18" s="4">
        <v>279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44643</v>
      </c>
      <c r="S18" s="6">
        <v>44659</v>
      </c>
      <c r="T18" s="4" t="s">
        <v>34</v>
      </c>
      <c r="U18" s="4">
        <v>279</v>
      </c>
      <c r="V18" s="4">
        <v>0</v>
      </c>
      <c r="W18" s="4">
        <v>0</v>
      </c>
      <c r="X18" s="4" t="s">
        <v>41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44643</v>
      </c>
      <c r="G19" s="6">
        <v>44644</v>
      </c>
      <c r="H19" s="4">
        <v>1</v>
      </c>
      <c r="I19" s="4">
        <v>1</v>
      </c>
      <c r="J19" s="4">
        <v>1</v>
      </c>
      <c r="K19" s="4" t="s">
        <v>30</v>
      </c>
      <c r="L19" s="4">
        <v>171</v>
      </c>
      <c r="M19" s="4">
        <v>171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44643</v>
      </c>
      <c r="S19" s="6">
        <v>44659</v>
      </c>
      <c r="T19" s="4" t="s">
        <v>34</v>
      </c>
      <c r="U19" s="4">
        <v>171</v>
      </c>
      <c r="V19" s="4">
        <v>0</v>
      </c>
      <c r="W19" s="4">
        <v>0</v>
      </c>
      <c r="X19" s="4" t="s">
        <v>41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44643</v>
      </c>
      <c r="G20" s="6">
        <v>44644</v>
      </c>
      <c r="H20" s="4">
        <v>1</v>
      </c>
      <c r="I20" s="4">
        <v>1</v>
      </c>
      <c r="J20" s="4">
        <v>1</v>
      </c>
      <c r="K20" s="4" t="s">
        <v>30</v>
      </c>
      <c r="L20" s="4">
        <v>187</v>
      </c>
      <c r="M20" s="4">
        <v>187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44643</v>
      </c>
      <c r="S20" s="6">
        <v>44659</v>
      </c>
      <c r="T20" s="4" t="s">
        <v>34</v>
      </c>
      <c r="U20" s="4">
        <v>187</v>
      </c>
      <c r="V20" s="4">
        <v>0</v>
      </c>
      <c r="W20" s="4">
        <v>0</v>
      </c>
      <c r="X20" s="4" t="s">
        <v>114</v>
      </c>
      <c r="Y20" s="4" t="s">
        <v>41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/>
      <c r="F21" s="6">
        <v>44643</v>
      </c>
      <c r="G21" s="6">
        <v>44644</v>
      </c>
      <c r="H21" s="4">
        <v>0</v>
      </c>
      <c r="I21" s="4">
        <v>1</v>
      </c>
      <c r="J21" s="4">
        <v>0</v>
      </c>
      <c r="K21" s="4" t="s">
        <v>30</v>
      </c>
      <c r="L21" s="4">
        <v>95</v>
      </c>
      <c r="M21" s="4">
        <v>95</v>
      </c>
      <c r="N21" s="4"/>
      <c r="O21" s="4" t="s">
        <v>32</v>
      </c>
      <c r="P21" s="4" t="s">
        <v>33</v>
      </c>
      <c r="Q21" s="4">
        <v>0</v>
      </c>
      <c r="R21" s="7">
        <v>44643</v>
      </c>
      <c r="S21" s="6">
        <v>44659</v>
      </c>
      <c r="T21" s="4" t="s">
        <v>34</v>
      </c>
      <c r="U21" s="4">
        <v>95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52</v>
      </c>
      <c r="E22" s="4" t="s">
        <v>53</v>
      </c>
      <c r="F22" s="6">
        <v>44643</v>
      </c>
      <c r="G22" s="6">
        <v>44644</v>
      </c>
      <c r="H22" s="4">
        <v>1</v>
      </c>
      <c r="I22" s="4">
        <v>1</v>
      </c>
      <c r="J22" s="4">
        <v>1</v>
      </c>
      <c r="K22" s="4" t="s">
        <v>30</v>
      </c>
      <c r="L22" s="4">
        <v>210</v>
      </c>
      <c r="M22" s="4">
        <v>210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44643</v>
      </c>
      <c r="S22" s="6">
        <v>44659</v>
      </c>
      <c r="T22" s="4" t="s">
        <v>34</v>
      </c>
      <c r="U22" s="4">
        <v>210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44643</v>
      </c>
      <c r="G23" s="6">
        <v>44644</v>
      </c>
      <c r="H23" s="4">
        <v>1</v>
      </c>
      <c r="I23" s="4">
        <v>1</v>
      </c>
      <c r="J23" s="4">
        <v>1</v>
      </c>
      <c r="K23" s="4" t="s">
        <v>30</v>
      </c>
      <c r="L23" s="4">
        <v>711</v>
      </c>
      <c r="M23" s="4">
        <v>711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44643</v>
      </c>
      <c r="S23" s="6">
        <v>44659</v>
      </c>
      <c r="T23" s="4" t="s">
        <v>34</v>
      </c>
      <c r="U23" s="4">
        <v>711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119</v>
      </c>
      <c r="B24" s="4" t="s">
        <v>26</v>
      </c>
      <c r="C24" s="4" t="s">
        <v>123</v>
      </c>
      <c r="D24" s="4" t="s">
        <v>120</v>
      </c>
      <c r="E24" s="4" t="s">
        <v>121</v>
      </c>
      <c r="F24" s="6">
        <v>44643</v>
      </c>
      <c r="G24" s="6">
        <v>44644</v>
      </c>
      <c r="H24" s="4">
        <v>1</v>
      </c>
      <c r="I24" s="4">
        <v>1</v>
      </c>
      <c r="J24" s="4">
        <v>1</v>
      </c>
      <c r="K24" s="4" t="s">
        <v>30</v>
      </c>
      <c r="L24" s="4">
        <v>-711</v>
      </c>
      <c r="M24" s="4">
        <v>-711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44643</v>
      </c>
      <c r="S24" s="6">
        <v>44659</v>
      </c>
      <c r="T24" s="4" t="s">
        <v>34</v>
      </c>
      <c r="U24" s="4">
        <v>-711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44643</v>
      </c>
      <c r="G25" s="6">
        <v>44644</v>
      </c>
      <c r="H25" s="4">
        <v>1</v>
      </c>
      <c r="I25" s="4">
        <v>1</v>
      </c>
      <c r="J25" s="4">
        <v>1</v>
      </c>
      <c r="K25" s="4" t="s">
        <v>30</v>
      </c>
      <c r="L25" s="4">
        <v>75</v>
      </c>
      <c r="M25" s="4">
        <v>75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44643</v>
      </c>
      <c r="S25" s="6">
        <v>44659</v>
      </c>
      <c r="T25" s="4" t="s">
        <v>34</v>
      </c>
      <c r="U25" s="4">
        <v>75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130</v>
      </c>
      <c r="F26" s="6">
        <v>44643</v>
      </c>
      <c r="G26" s="6">
        <v>44644</v>
      </c>
      <c r="H26" s="4">
        <v>1</v>
      </c>
      <c r="I26" s="4">
        <v>1</v>
      </c>
      <c r="J26" s="4">
        <v>1</v>
      </c>
      <c r="K26" s="4" t="s">
        <v>30</v>
      </c>
      <c r="L26" s="4">
        <v>131</v>
      </c>
      <c r="M26" s="4">
        <v>131</v>
      </c>
      <c r="N26" s="4" t="s">
        <v>131</v>
      </c>
      <c r="O26" s="4" t="s">
        <v>32</v>
      </c>
      <c r="P26" s="4" t="s">
        <v>33</v>
      </c>
      <c r="Q26" s="4">
        <v>0</v>
      </c>
      <c r="R26" s="7">
        <v>44643</v>
      </c>
      <c r="S26" s="6">
        <v>44659</v>
      </c>
      <c r="T26" s="4" t="s">
        <v>34</v>
      </c>
      <c r="U26" s="4">
        <v>131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133</v>
      </c>
      <c r="E27" s="4" t="s">
        <v>134</v>
      </c>
      <c r="F27" s="6">
        <v>44643</v>
      </c>
      <c r="G27" s="6">
        <v>44644</v>
      </c>
      <c r="H27" s="4">
        <v>1</v>
      </c>
      <c r="I27" s="4">
        <v>1</v>
      </c>
      <c r="J27" s="4">
        <v>1</v>
      </c>
      <c r="K27" s="4" t="s">
        <v>30</v>
      </c>
      <c r="L27" s="4">
        <v>62</v>
      </c>
      <c r="M27" s="4">
        <v>62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44643</v>
      </c>
      <c r="S27" s="6">
        <v>44659</v>
      </c>
      <c r="T27" s="4" t="s">
        <v>34</v>
      </c>
      <c r="U27" s="4">
        <v>62</v>
      </c>
      <c r="V27" s="4">
        <v>0</v>
      </c>
      <c r="W27" s="4">
        <v>0</v>
      </c>
      <c r="X27" s="4" t="s">
        <v>136</v>
      </c>
      <c r="Y27" s="4" t="s">
        <v>41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44643</v>
      </c>
      <c r="G28" s="6">
        <v>44644</v>
      </c>
      <c r="H28" s="4">
        <v>1</v>
      </c>
      <c r="I28" s="4">
        <v>1</v>
      </c>
      <c r="J28" s="4">
        <v>1</v>
      </c>
      <c r="K28" s="4" t="s">
        <v>30</v>
      </c>
      <c r="L28" s="4">
        <v>71</v>
      </c>
      <c r="M28" s="4">
        <v>71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44643</v>
      </c>
      <c r="S28" s="6">
        <v>44659</v>
      </c>
      <c r="T28" s="4" t="s">
        <v>34</v>
      </c>
      <c r="U28" s="4">
        <v>71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44643</v>
      </c>
      <c r="G29" s="6">
        <v>44644</v>
      </c>
      <c r="H29" s="4">
        <v>1</v>
      </c>
      <c r="I29" s="4">
        <v>1</v>
      </c>
      <c r="J29" s="4">
        <v>1</v>
      </c>
      <c r="K29" s="4" t="s">
        <v>30</v>
      </c>
      <c r="L29" s="4">
        <v>71</v>
      </c>
      <c r="M29" s="4">
        <v>71</v>
      </c>
      <c r="N29" s="4" t="s">
        <v>142</v>
      </c>
      <c r="O29" s="4" t="s">
        <v>32</v>
      </c>
      <c r="P29" s="4" t="s">
        <v>33</v>
      </c>
      <c r="Q29" s="4">
        <v>0</v>
      </c>
      <c r="R29" s="7">
        <v>44643</v>
      </c>
      <c r="S29" s="6">
        <v>44659</v>
      </c>
      <c r="T29" s="4" t="s">
        <v>34</v>
      </c>
      <c r="U29" s="4">
        <v>71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44643</v>
      </c>
      <c r="G30" s="6">
        <v>44644</v>
      </c>
      <c r="H30" s="4">
        <v>1</v>
      </c>
      <c r="I30" s="4">
        <v>1</v>
      </c>
      <c r="J30" s="4">
        <v>1</v>
      </c>
      <c r="K30" s="4" t="s">
        <v>30</v>
      </c>
      <c r="L30" s="4">
        <v>492</v>
      </c>
      <c r="M30" s="4">
        <v>492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44643</v>
      </c>
      <c r="S30" s="6">
        <v>44659</v>
      </c>
      <c r="T30" s="4" t="s">
        <v>34</v>
      </c>
      <c r="U30" s="4">
        <v>492</v>
      </c>
      <c r="V30" s="4">
        <v>0</v>
      </c>
      <c r="W30" s="4">
        <v>0</v>
      </c>
      <c r="X30" s="4" t="s">
        <v>147</v>
      </c>
      <c r="Y30" s="4" t="s">
        <v>41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149</v>
      </c>
      <c r="E31" s="4" t="s">
        <v>150</v>
      </c>
      <c r="F31" s="6">
        <v>44643</v>
      </c>
      <c r="G31" s="6">
        <v>44644</v>
      </c>
      <c r="H31" s="4">
        <v>1</v>
      </c>
      <c r="I31" s="4">
        <v>1</v>
      </c>
      <c r="J31" s="4">
        <v>1</v>
      </c>
      <c r="K31" s="4" t="s">
        <v>30</v>
      </c>
      <c r="L31" s="4">
        <v>235</v>
      </c>
      <c r="M31" s="4">
        <v>235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44643</v>
      </c>
      <c r="S31" s="6">
        <v>44659</v>
      </c>
      <c r="T31" s="4" t="s">
        <v>34</v>
      </c>
      <c r="U31" s="4">
        <v>235</v>
      </c>
      <c r="V31" s="4">
        <v>0</v>
      </c>
      <c r="W31" s="4">
        <v>0</v>
      </c>
      <c r="X31" s="4" t="s">
        <v>152</v>
      </c>
      <c r="Y31" s="4" t="s">
        <v>41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155</v>
      </c>
      <c r="F32" s="6">
        <v>44643</v>
      </c>
      <c r="G32" s="6">
        <v>44644</v>
      </c>
      <c r="H32" s="4">
        <v>1</v>
      </c>
      <c r="I32" s="4">
        <v>1</v>
      </c>
      <c r="J32" s="4">
        <v>1</v>
      </c>
      <c r="K32" s="4" t="s">
        <v>30</v>
      </c>
      <c r="L32" s="4">
        <v>64</v>
      </c>
      <c r="M32" s="4">
        <v>64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44643</v>
      </c>
      <c r="S32" s="6">
        <v>44659</v>
      </c>
      <c r="T32" s="4" t="s">
        <v>34</v>
      </c>
      <c r="U32" s="4">
        <v>64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44643</v>
      </c>
      <c r="G33" s="6">
        <v>44644</v>
      </c>
      <c r="H33" s="4">
        <v>1</v>
      </c>
      <c r="I33" s="4">
        <v>1</v>
      </c>
      <c r="J33" s="4">
        <v>1</v>
      </c>
      <c r="K33" s="4" t="s">
        <v>30</v>
      </c>
      <c r="L33" s="4">
        <v>140</v>
      </c>
      <c r="M33" s="4">
        <v>140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44643</v>
      </c>
      <c r="S33" s="6">
        <v>44659</v>
      </c>
      <c r="T33" s="4" t="s">
        <v>34</v>
      </c>
      <c r="U33" s="4">
        <v>140</v>
      </c>
      <c r="V33" s="4">
        <v>0</v>
      </c>
      <c r="W33" s="4">
        <v>0</v>
      </c>
      <c r="X33" s="4" t="s">
        <v>161</v>
      </c>
      <c r="Y33" s="4" t="s">
        <v>41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44643</v>
      </c>
      <c r="G34" s="6">
        <v>44644</v>
      </c>
      <c r="H34" s="4">
        <v>1</v>
      </c>
      <c r="I34" s="4">
        <v>1</v>
      </c>
      <c r="J34" s="4">
        <v>1</v>
      </c>
      <c r="K34" s="4" t="s">
        <v>30</v>
      </c>
      <c r="L34" s="4">
        <v>135</v>
      </c>
      <c r="M34" s="4">
        <v>135</v>
      </c>
      <c r="N34" s="4" t="s">
        <v>165</v>
      </c>
      <c r="O34" s="4" t="s">
        <v>32</v>
      </c>
      <c r="P34" s="4" t="s">
        <v>33</v>
      </c>
      <c r="Q34" s="4">
        <v>0</v>
      </c>
      <c r="R34" s="7">
        <v>44643</v>
      </c>
      <c r="S34" s="6">
        <v>44659</v>
      </c>
      <c r="T34" s="4" t="s">
        <v>34</v>
      </c>
      <c r="U34" s="4">
        <v>135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167</v>
      </c>
      <c r="E35" s="4"/>
      <c r="F35" s="6">
        <v>44643</v>
      </c>
      <c r="G35" s="6">
        <v>44644</v>
      </c>
      <c r="H35" s="4">
        <v>0</v>
      </c>
      <c r="I35" s="4">
        <v>1</v>
      </c>
      <c r="J35" s="4">
        <v>0</v>
      </c>
      <c r="K35" s="4" t="s">
        <v>30</v>
      </c>
      <c r="L35" s="4">
        <v>98</v>
      </c>
      <c r="M35" s="4">
        <v>98</v>
      </c>
      <c r="N35" s="4"/>
      <c r="O35" s="4" t="s">
        <v>32</v>
      </c>
      <c r="P35" s="4" t="s">
        <v>33</v>
      </c>
      <c r="Q35" s="4">
        <v>0</v>
      </c>
      <c r="R35" s="7">
        <v>44643</v>
      </c>
      <c r="S35" s="6">
        <v>44659</v>
      </c>
      <c r="T35" s="4" t="s">
        <v>34</v>
      </c>
      <c r="U35" s="4">
        <v>98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169</v>
      </c>
      <c r="E36" s="4" t="s">
        <v>170</v>
      </c>
      <c r="F36" s="6">
        <v>44643</v>
      </c>
      <c r="G36" s="6">
        <v>44644</v>
      </c>
      <c r="H36" s="4">
        <v>1</v>
      </c>
      <c r="I36" s="4">
        <v>1</v>
      </c>
      <c r="J36" s="4">
        <v>1</v>
      </c>
      <c r="K36" s="4" t="s">
        <v>30</v>
      </c>
      <c r="L36" s="4">
        <v>114</v>
      </c>
      <c r="M36" s="4">
        <v>114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44643</v>
      </c>
      <c r="S36" s="6">
        <v>44659</v>
      </c>
      <c r="T36" s="4" t="s">
        <v>34</v>
      </c>
      <c r="U36" s="4">
        <v>114</v>
      </c>
      <c r="V36" s="4">
        <v>0</v>
      </c>
      <c r="W36" s="4">
        <v>0</v>
      </c>
      <c r="X36" s="4" t="s">
        <v>41</v>
      </c>
      <c r="Y36" s="4" t="s">
        <v>172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44643</v>
      </c>
      <c r="G37" s="6">
        <v>44644</v>
      </c>
      <c r="H37" s="4">
        <v>1</v>
      </c>
      <c r="I37" s="4">
        <v>1</v>
      </c>
      <c r="J37" s="4">
        <v>1</v>
      </c>
      <c r="K37" s="4" t="s">
        <v>30</v>
      </c>
      <c r="L37" s="4">
        <v>116</v>
      </c>
      <c r="M37" s="4">
        <v>116</v>
      </c>
      <c r="N37" s="4" t="s">
        <v>176</v>
      </c>
      <c r="O37" s="4" t="s">
        <v>32</v>
      </c>
      <c r="P37" s="4" t="s">
        <v>33</v>
      </c>
      <c r="Q37" s="4">
        <v>0</v>
      </c>
      <c r="R37" s="7">
        <v>44643</v>
      </c>
      <c r="S37" s="6">
        <v>44659</v>
      </c>
      <c r="T37" s="4" t="s">
        <v>34</v>
      </c>
      <c r="U37" s="4">
        <v>116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44643</v>
      </c>
      <c r="G38" s="6">
        <v>44644</v>
      </c>
      <c r="H38" s="4">
        <v>1</v>
      </c>
      <c r="I38" s="4">
        <v>1</v>
      </c>
      <c r="J38" s="4">
        <v>1</v>
      </c>
      <c r="K38" s="4" t="s">
        <v>30</v>
      </c>
      <c r="L38" s="4">
        <v>146</v>
      </c>
      <c r="M38" s="4">
        <v>146</v>
      </c>
      <c r="N38" s="4" t="s">
        <v>180</v>
      </c>
      <c r="O38" s="4" t="s">
        <v>32</v>
      </c>
      <c r="P38" s="4" t="s">
        <v>33</v>
      </c>
      <c r="Q38" s="4">
        <v>0</v>
      </c>
      <c r="R38" s="7">
        <v>44643</v>
      </c>
      <c r="S38" s="6">
        <v>44659</v>
      </c>
      <c r="T38" s="4" t="s">
        <v>34</v>
      </c>
      <c r="U38" s="4">
        <v>146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44643</v>
      </c>
      <c r="G39" s="6">
        <v>44644</v>
      </c>
      <c r="H39" s="4">
        <v>1</v>
      </c>
      <c r="I39" s="4">
        <v>1</v>
      </c>
      <c r="J39" s="4">
        <v>1</v>
      </c>
      <c r="K39" s="4" t="s">
        <v>30</v>
      </c>
      <c r="L39" s="4">
        <v>496</v>
      </c>
      <c r="M39" s="4">
        <v>496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44643</v>
      </c>
      <c r="S39" s="6">
        <v>44659</v>
      </c>
      <c r="T39" s="4" t="s">
        <v>34</v>
      </c>
      <c r="U39" s="4">
        <v>496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185</v>
      </c>
      <c r="B40" s="4" t="s">
        <v>26</v>
      </c>
      <c r="C40" s="4" t="s">
        <v>27</v>
      </c>
      <c r="D40" s="4" t="s">
        <v>186</v>
      </c>
      <c r="E40" s="4" t="s">
        <v>164</v>
      </c>
      <c r="F40" s="6">
        <v>44643</v>
      </c>
      <c r="G40" s="6">
        <v>44644</v>
      </c>
      <c r="H40" s="4">
        <v>1</v>
      </c>
      <c r="I40" s="4">
        <v>1</v>
      </c>
      <c r="J40" s="4">
        <v>1</v>
      </c>
      <c r="K40" s="4" t="s">
        <v>30</v>
      </c>
      <c r="L40" s="4">
        <v>128</v>
      </c>
      <c r="M40" s="4">
        <v>128</v>
      </c>
      <c r="N40" s="4" t="s">
        <v>187</v>
      </c>
      <c r="O40" s="4" t="s">
        <v>32</v>
      </c>
      <c r="P40" s="4" t="s">
        <v>33</v>
      </c>
      <c r="Q40" s="4">
        <v>0</v>
      </c>
      <c r="R40" s="7">
        <v>44643</v>
      </c>
      <c r="S40" s="6">
        <v>44659</v>
      </c>
      <c r="T40" s="4" t="s">
        <v>34</v>
      </c>
      <c r="U40" s="4">
        <v>128</v>
      </c>
      <c r="V40" s="4">
        <v>0</v>
      </c>
      <c r="W40" s="4">
        <v>0</v>
      </c>
      <c r="X40" s="4" t="s">
        <v>188</v>
      </c>
      <c r="Y40" s="4" t="s">
        <v>41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130</v>
      </c>
      <c r="F41" s="6">
        <v>44643</v>
      </c>
      <c r="G41" s="6">
        <v>44644</v>
      </c>
      <c r="H41" s="4">
        <v>1</v>
      </c>
      <c r="I41" s="4">
        <v>1</v>
      </c>
      <c r="J41" s="4">
        <v>1</v>
      </c>
      <c r="K41" s="4" t="s">
        <v>30</v>
      </c>
      <c r="L41" s="4">
        <v>182</v>
      </c>
      <c r="M41" s="4">
        <v>182</v>
      </c>
      <c r="N41" s="4" t="s">
        <v>191</v>
      </c>
      <c r="O41" s="4" t="s">
        <v>32</v>
      </c>
      <c r="P41" s="4" t="s">
        <v>33</v>
      </c>
      <c r="Q41" s="4">
        <v>0</v>
      </c>
      <c r="R41" s="7">
        <v>44643</v>
      </c>
      <c r="S41" s="6">
        <v>44659</v>
      </c>
      <c r="T41" s="4" t="s">
        <v>34</v>
      </c>
      <c r="U41" s="4">
        <v>182</v>
      </c>
      <c r="V41" s="4">
        <v>0</v>
      </c>
      <c r="W41" s="4">
        <v>0</v>
      </c>
      <c r="X41" s="4" t="s">
        <v>192</v>
      </c>
      <c r="Y41" s="4" t="s">
        <v>41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194</v>
      </c>
      <c r="E42" s="4" t="s">
        <v>195</v>
      </c>
      <c r="F42" s="6">
        <v>44643</v>
      </c>
      <c r="G42" s="6">
        <v>44644</v>
      </c>
      <c r="H42" s="4">
        <v>1</v>
      </c>
      <c r="I42" s="4">
        <v>1</v>
      </c>
      <c r="J42" s="4">
        <v>1</v>
      </c>
      <c r="K42" s="4" t="s">
        <v>30</v>
      </c>
      <c r="L42" s="4">
        <v>158</v>
      </c>
      <c r="M42" s="4">
        <v>158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44643</v>
      </c>
      <c r="S42" s="6">
        <v>44659</v>
      </c>
      <c r="T42" s="4" t="s">
        <v>34</v>
      </c>
      <c r="U42" s="4">
        <v>158</v>
      </c>
      <c r="V42" s="4">
        <v>0</v>
      </c>
      <c r="W42" s="4">
        <v>0</v>
      </c>
      <c r="X42" s="4" t="s">
        <v>197</v>
      </c>
      <c r="Y42" s="4" t="s">
        <v>198</v>
      </c>
    </row>
    <row r="43" s="4" customFormat="1" spans="1:25">
      <c r="A43" s="4" t="s">
        <v>189</v>
      </c>
      <c r="B43" s="4" t="s">
        <v>26</v>
      </c>
      <c r="C43" s="4" t="s">
        <v>123</v>
      </c>
      <c r="D43" s="4" t="s">
        <v>190</v>
      </c>
      <c r="E43" s="4" t="s">
        <v>130</v>
      </c>
      <c r="F43" s="6">
        <v>44643</v>
      </c>
      <c r="G43" s="6">
        <v>44644</v>
      </c>
      <c r="H43" s="4">
        <v>1</v>
      </c>
      <c r="I43" s="4">
        <v>1</v>
      </c>
      <c r="J43" s="4">
        <v>1</v>
      </c>
      <c r="K43" s="4" t="s">
        <v>30</v>
      </c>
      <c r="L43" s="4">
        <v>-182</v>
      </c>
      <c r="M43" s="4">
        <v>-182</v>
      </c>
      <c r="N43" s="4" t="s">
        <v>191</v>
      </c>
      <c r="O43" s="4" t="s">
        <v>32</v>
      </c>
      <c r="P43" s="4" t="s">
        <v>33</v>
      </c>
      <c r="Q43" s="4">
        <v>0</v>
      </c>
      <c r="R43" s="7">
        <v>44643</v>
      </c>
      <c r="S43" s="6">
        <v>44659</v>
      </c>
      <c r="T43" s="4" t="s">
        <v>34</v>
      </c>
      <c r="U43" s="4">
        <v>-182</v>
      </c>
      <c r="V43" s="4">
        <v>0</v>
      </c>
      <c r="W43" s="4">
        <v>0</v>
      </c>
      <c r="X43" s="4" t="s">
        <v>192</v>
      </c>
      <c r="Y43" s="4" t="s">
        <v>41</v>
      </c>
    </row>
    <row r="44" s="4" customFormat="1" spans="1:25">
      <c r="A44" s="4" t="s">
        <v>173</v>
      </c>
      <c r="B44" s="4" t="s">
        <v>26</v>
      </c>
      <c r="C44" s="4" t="s">
        <v>123</v>
      </c>
      <c r="D44" s="4" t="s">
        <v>174</v>
      </c>
      <c r="E44" s="4" t="s">
        <v>175</v>
      </c>
      <c r="F44" s="6">
        <v>44643</v>
      </c>
      <c r="G44" s="6">
        <v>44644</v>
      </c>
      <c r="H44" s="4">
        <v>1</v>
      </c>
      <c r="I44" s="4">
        <v>1</v>
      </c>
      <c r="J44" s="4">
        <v>1</v>
      </c>
      <c r="K44" s="4" t="s">
        <v>30</v>
      </c>
      <c r="L44" s="4">
        <v>-116</v>
      </c>
      <c r="M44" s="4">
        <v>-116</v>
      </c>
      <c r="N44" s="4" t="s">
        <v>176</v>
      </c>
      <c r="O44" s="4" t="s">
        <v>32</v>
      </c>
      <c r="P44" s="4" t="s">
        <v>33</v>
      </c>
      <c r="Q44" s="4">
        <v>0</v>
      </c>
      <c r="R44" s="7">
        <v>44643</v>
      </c>
      <c r="S44" s="6">
        <v>44659</v>
      </c>
      <c r="T44" s="4" t="s">
        <v>34</v>
      </c>
      <c r="U44" s="4">
        <v>-116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201</v>
      </c>
      <c r="F45" s="6">
        <v>44643</v>
      </c>
      <c r="G45" s="6">
        <v>44644</v>
      </c>
      <c r="H45" s="4">
        <v>1</v>
      </c>
      <c r="I45" s="4">
        <v>1</v>
      </c>
      <c r="J45" s="4">
        <v>1</v>
      </c>
      <c r="K45" s="4" t="s">
        <v>30</v>
      </c>
      <c r="L45" s="4">
        <v>161</v>
      </c>
      <c r="M45" s="4">
        <v>161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44643</v>
      </c>
      <c r="S45" s="6">
        <v>44659</v>
      </c>
      <c r="T45" s="4" t="s">
        <v>34</v>
      </c>
      <c r="U45" s="4">
        <v>161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166</v>
      </c>
      <c r="B46" s="4" t="s">
        <v>26</v>
      </c>
      <c r="C46" s="4" t="s">
        <v>123</v>
      </c>
      <c r="D46" s="4" t="s">
        <v>167</v>
      </c>
      <c r="E46" s="4"/>
      <c r="F46" s="6">
        <v>44643</v>
      </c>
      <c r="G46" s="6">
        <v>44644</v>
      </c>
      <c r="H46" s="4">
        <v>0</v>
      </c>
      <c r="I46" s="4">
        <v>1</v>
      </c>
      <c r="J46" s="4">
        <v>0</v>
      </c>
      <c r="K46" s="4" t="s">
        <v>30</v>
      </c>
      <c r="L46" s="4">
        <v>-98</v>
      </c>
      <c r="M46" s="4">
        <v>-98</v>
      </c>
      <c r="N46" s="4"/>
      <c r="O46" s="4" t="s">
        <v>32</v>
      </c>
      <c r="P46" s="4" t="s">
        <v>33</v>
      </c>
      <c r="Q46" s="4">
        <v>0</v>
      </c>
      <c r="R46" s="7">
        <v>44643</v>
      </c>
      <c r="S46" s="6">
        <v>44659</v>
      </c>
      <c r="T46" s="4" t="s">
        <v>34</v>
      </c>
      <c r="U46" s="4">
        <v>-98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203</v>
      </c>
      <c r="B47" s="4" t="s">
        <v>26</v>
      </c>
      <c r="C47" s="4" t="s">
        <v>27</v>
      </c>
      <c r="D47" s="4" t="s">
        <v>204</v>
      </c>
      <c r="E47" s="4" t="s">
        <v>205</v>
      </c>
      <c r="F47" s="6">
        <v>44643</v>
      </c>
      <c r="G47" s="6">
        <v>44644</v>
      </c>
      <c r="H47" s="4">
        <v>1</v>
      </c>
      <c r="I47" s="4">
        <v>1</v>
      </c>
      <c r="J47" s="4">
        <v>1</v>
      </c>
      <c r="K47" s="4" t="s">
        <v>30</v>
      </c>
      <c r="L47" s="4">
        <v>204</v>
      </c>
      <c r="M47" s="4">
        <v>204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44643</v>
      </c>
      <c r="S47" s="6">
        <v>44659</v>
      </c>
      <c r="T47" s="4" t="s">
        <v>34</v>
      </c>
      <c r="U47" s="4">
        <v>204</v>
      </c>
      <c r="V47" s="4">
        <v>0</v>
      </c>
      <c r="W47" s="4">
        <v>0</v>
      </c>
      <c r="X47" s="4" t="s">
        <v>41</v>
      </c>
      <c r="Y47" s="4" t="s">
        <v>207</v>
      </c>
    </row>
    <row r="48" s="4" customFormat="1" spans="1:25">
      <c r="A48" s="4" t="s">
        <v>208</v>
      </c>
      <c r="B48" s="4" t="s">
        <v>26</v>
      </c>
      <c r="C48" s="4" t="s">
        <v>27</v>
      </c>
      <c r="D48" s="4" t="s">
        <v>209</v>
      </c>
      <c r="E48" s="4" t="s">
        <v>210</v>
      </c>
      <c r="F48" s="6">
        <v>44643</v>
      </c>
      <c r="G48" s="6">
        <v>44644</v>
      </c>
      <c r="H48" s="4">
        <v>1</v>
      </c>
      <c r="I48" s="4">
        <v>1</v>
      </c>
      <c r="J48" s="4">
        <v>1</v>
      </c>
      <c r="K48" s="4" t="s">
        <v>30</v>
      </c>
      <c r="L48" s="4">
        <v>87</v>
      </c>
      <c r="M48" s="4">
        <v>87</v>
      </c>
      <c r="N48" s="4" t="s">
        <v>211</v>
      </c>
      <c r="O48" s="4" t="s">
        <v>32</v>
      </c>
      <c r="P48" s="4" t="s">
        <v>33</v>
      </c>
      <c r="Q48" s="4">
        <v>0</v>
      </c>
      <c r="R48" s="7">
        <v>44643</v>
      </c>
      <c r="S48" s="6">
        <v>44659</v>
      </c>
      <c r="T48" s="4" t="s">
        <v>34</v>
      </c>
      <c r="U48" s="4">
        <v>87</v>
      </c>
      <c r="V48" s="4">
        <v>0</v>
      </c>
      <c r="W48" s="4">
        <v>0</v>
      </c>
      <c r="X48" s="4" t="s">
        <v>41</v>
      </c>
      <c r="Y48" s="4" t="s">
        <v>41</v>
      </c>
    </row>
    <row r="49" s="4" customFormat="1" spans="1:25">
      <c r="A49" s="4" t="s">
        <v>212</v>
      </c>
      <c r="B49" s="4" t="s">
        <v>26</v>
      </c>
      <c r="C49" s="4" t="s">
        <v>27</v>
      </c>
      <c r="D49" s="4" t="s">
        <v>125</v>
      </c>
      <c r="E49" s="4" t="s">
        <v>126</v>
      </c>
      <c r="F49" s="6">
        <v>44643</v>
      </c>
      <c r="G49" s="6">
        <v>44644</v>
      </c>
      <c r="H49" s="4">
        <v>1</v>
      </c>
      <c r="I49" s="4">
        <v>1</v>
      </c>
      <c r="J49" s="4">
        <v>1</v>
      </c>
      <c r="K49" s="4" t="s">
        <v>30</v>
      </c>
      <c r="L49" s="4">
        <v>75</v>
      </c>
      <c r="M49" s="4">
        <v>75</v>
      </c>
      <c r="N49" s="4" t="s">
        <v>213</v>
      </c>
      <c r="O49" s="4" t="s">
        <v>32</v>
      </c>
      <c r="P49" s="4" t="s">
        <v>33</v>
      </c>
      <c r="Q49" s="4">
        <v>0</v>
      </c>
      <c r="R49" s="7">
        <v>44643</v>
      </c>
      <c r="S49" s="6">
        <v>44659</v>
      </c>
      <c r="T49" s="4" t="s">
        <v>34</v>
      </c>
      <c r="U49" s="4">
        <v>75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181</v>
      </c>
      <c r="B50" s="4" t="s">
        <v>26</v>
      </c>
      <c r="C50" s="4" t="s">
        <v>123</v>
      </c>
      <c r="D50" s="4" t="s">
        <v>182</v>
      </c>
      <c r="E50" s="4" t="s">
        <v>183</v>
      </c>
      <c r="F50" s="6">
        <v>44643</v>
      </c>
      <c r="G50" s="6">
        <v>44644</v>
      </c>
      <c r="H50" s="4">
        <v>1</v>
      </c>
      <c r="I50" s="4">
        <v>1</v>
      </c>
      <c r="J50" s="4">
        <v>1</v>
      </c>
      <c r="K50" s="4" t="s">
        <v>30</v>
      </c>
      <c r="L50" s="4">
        <v>-496</v>
      </c>
      <c r="M50" s="4">
        <v>-496</v>
      </c>
      <c r="N50" s="4" t="s">
        <v>184</v>
      </c>
      <c r="O50" s="4" t="s">
        <v>32</v>
      </c>
      <c r="P50" s="4" t="s">
        <v>33</v>
      </c>
      <c r="Q50" s="4">
        <v>0</v>
      </c>
      <c r="R50" s="7">
        <v>44643</v>
      </c>
      <c r="S50" s="6">
        <v>44659</v>
      </c>
      <c r="T50" s="4" t="s">
        <v>34</v>
      </c>
      <c r="U50" s="4">
        <v>-496</v>
      </c>
      <c r="V50" s="4">
        <v>0</v>
      </c>
      <c r="W50" s="4">
        <v>0</v>
      </c>
      <c r="X50" s="4" t="s">
        <v>41</v>
      </c>
      <c r="Y5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A52" sqref="A52:C55"/>
    </sheetView>
  </sheetViews>
  <sheetFormatPr defaultColWidth="9" defaultRowHeight="13.5"/>
  <cols>
    <col min="1" max="1" width="12.625" style="4"/>
    <col min="2" max="3" width="10.375" style="4"/>
    <col min="4" max="1635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214</v>
      </c>
    </row>
    <row r="2" s="4" customFormat="1" hidden="1" spans="1:9">
      <c r="A2" s="5">
        <v>17462318046</v>
      </c>
      <c r="B2" s="6">
        <v>44643</v>
      </c>
      <c r="C2" s="6">
        <v>44644</v>
      </c>
      <c r="D2" s="4">
        <v>507</v>
      </c>
      <c r="E2" s="4" t="str">
        <f>VLOOKUP(A2,HOP!A:L,12,0)</f>
        <v>507.00</v>
      </c>
      <c r="F2" s="4" t="str">
        <f>VLOOKUP(A2,HOP!A:C,3,0)</f>
        <v>2432157</v>
      </c>
      <c r="G2" s="4">
        <f>D2-E2</f>
        <v>0</v>
      </c>
      <c r="H2" s="4" t="str">
        <f>$H$1&amp;F2</f>
        <v>，2432157</v>
      </c>
      <c r="I2" s="4" t="str">
        <f>VLOOKUP(A2,HOP!A:U,21,0)</f>
        <v>直连</v>
      </c>
    </row>
    <row r="3" s="4" customFormat="1" hidden="1" spans="1:9">
      <c r="A3" s="5">
        <v>17546963336</v>
      </c>
      <c r="B3" s="6">
        <v>44642</v>
      </c>
      <c r="C3" s="6">
        <v>44644</v>
      </c>
      <c r="D3" s="4">
        <v>868</v>
      </c>
      <c r="E3" s="4" t="str">
        <f>VLOOKUP(A3,HOP!A:L,12,0)</f>
        <v>868.00</v>
      </c>
      <c r="F3" s="4" t="str">
        <f>VLOOKUP(A3,HOP!A:C,3,0)</f>
        <v>2446324</v>
      </c>
      <c r="G3" s="4">
        <f t="shared" ref="G3:G45" si="0">D3-E3</f>
        <v>0</v>
      </c>
      <c r="H3" s="4" t="str">
        <f t="shared" ref="H3:H45" si="1">$H$1&amp;F3</f>
        <v>，2446324</v>
      </c>
      <c r="I3" s="4" t="str">
        <f>VLOOKUP(A3,HOP!A:U,21,0)</f>
        <v>直连</v>
      </c>
    </row>
    <row r="4" s="4" customFormat="1" hidden="1" spans="1:9">
      <c r="A4" s="5">
        <v>17572036609</v>
      </c>
      <c r="B4" s="6">
        <v>44643</v>
      </c>
      <c r="C4" s="6">
        <v>44644</v>
      </c>
      <c r="D4" s="4">
        <v>427</v>
      </c>
      <c r="E4" s="4" t="str">
        <f>VLOOKUP(A4,HOP!A:L,12,0)</f>
        <v>427.00</v>
      </c>
      <c r="F4" s="4" t="str">
        <f>VLOOKUP(A4,HOP!A:C,3,0)</f>
        <v>2451356</v>
      </c>
      <c r="G4" s="4">
        <f t="shared" si="0"/>
        <v>0</v>
      </c>
      <c r="H4" s="4" t="str">
        <f t="shared" si="1"/>
        <v>，2451356</v>
      </c>
      <c r="I4" s="4" t="str">
        <f>VLOOKUP(A4,HOP!A:U,21,0)</f>
        <v>直连</v>
      </c>
    </row>
    <row r="5" s="4" customFormat="1" hidden="1" spans="1:9">
      <c r="A5" s="5">
        <v>17647895787</v>
      </c>
      <c r="B5" s="6">
        <v>44643</v>
      </c>
      <c r="C5" s="6">
        <v>44644</v>
      </c>
      <c r="D5" s="4">
        <v>275</v>
      </c>
      <c r="E5" s="4" t="str">
        <f>VLOOKUP(A5,HOP!A:L,12,0)</f>
        <v>275.00</v>
      </c>
      <c r="F5" s="4" t="str">
        <f>VLOOKUP(A5,HOP!A:C,3,0)</f>
        <v>2466491</v>
      </c>
      <c r="G5" s="4">
        <f t="shared" si="0"/>
        <v>0</v>
      </c>
      <c r="H5" s="4" t="str">
        <f t="shared" si="1"/>
        <v>，2466491</v>
      </c>
      <c r="I5" s="4" t="str">
        <f>VLOOKUP(A5,HOP!A:U,21,0)</f>
        <v>直连</v>
      </c>
    </row>
    <row r="6" s="4" customFormat="1" hidden="1" spans="1:9">
      <c r="A6" s="5">
        <v>17648791002</v>
      </c>
      <c r="B6" s="6">
        <v>44643</v>
      </c>
      <c r="C6" s="6">
        <v>44644</v>
      </c>
      <c r="D6" s="4">
        <v>279</v>
      </c>
      <c r="E6" s="4" t="str">
        <f>VLOOKUP(A6,HOP!A:L,12,0)</f>
        <v>279.00</v>
      </c>
      <c r="F6" s="4" t="str">
        <f>VLOOKUP(A6,HOP!A:C,3,0)</f>
        <v>2466913</v>
      </c>
      <c r="G6" s="4">
        <f t="shared" si="0"/>
        <v>0</v>
      </c>
      <c r="H6" s="4" t="str">
        <f t="shared" si="1"/>
        <v>，2466913</v>
      </c>
      <c r="I6" s="4" t="str">
        <f>VLOOKUP(A6,HOP!A:U,21,0)</f>
        <v>直连</v>
      </c>
    </row>
    <row r="7" s="4" customFormat="1" hidden="1" spans="1:9">
      <c r="A7" s="5">
        <v>17658159450</v>
      </c>
      <c r="B7" s="6">
        <v>44643</v>
      </c>
      <c r="C7" s="6">
        <v>44644</v>
      </c>
      <c r="D7" s="4">
        <v>257</v>
      </c>
      <c r="E7" s="4" t="str">
        <f>VLOOKUP(A7,HOP!A:L,12,0)</f>
        <v>257.00</v>
      </c>
      <c r="F7" s="4" t="str">
        <f>VLOOKUP(A7,HOP!A:C,3,0)</f>
        <v>2469637</v>
      </c>
      <c r="G7" s="4">
        <f t="shared" si="0"/>
        <v>0</v>
      </c>
      <c r="H7" s="4" t="str">
        <f t="shared" si="1"/>
        <v>，2469637</v>
      </c>
      <c r="I7" s="4" t="str">
        <f>VLOOKUP(A7,HOP!A:U,21,0)</f>
        <v>直连</v>
      </c>
    </row>
    <row r="8" s="4" customFormat="1" hidden="1" spans="1:9">
      <c r="A8" s="5">
        <v>17667879017</v>
      </c>
      <c r="B8" s="6">
        <v>44643</v>
      </c>
      <c r="C8" s="6">
        <v>44644</v>
      </c>
      <c r="D8" s="4">
        <v>421</v>
      </c>
      <c r="E8" s="4" t="str">
        <f>VLOOKUP(A8,HOP!A:L,12,0)</f>
        <v>421.00</v>
      </c>
      <c r="F8" s="4" t="str">
        <f>VLOOKUP(A8,HOP!A:C,3,0)</f>
        <v>2471850</v>
      </c>
      <c r="G8" s="4">
        <f t="shared" si="0"/>
        <v>0</v>
      </c>
      <c r="H8" s="4" t="str">
        <f t="shared" si="1"/>
        <v>，2471850</v>
      </c>
      <c r="I8" s="4" t="str">
        <f>VLOOKUP(A8,HOP!A:U,21,0)</f>
        <v>直连</v>
      </c>
    </row>
    <row r="9" s="4" customFormat="1" hidden="1" spans="1:9">
      <c r="A9" s="5">
        <v>17678703084</v>
      </c>
      <c r="B9" s="6">
        <v>44642</v>
      </c>
      <c r="C9" s="6">
        <v>44644</v>
      </c>
      <c r="D9" s="4">
        <v>1597</v>
      </c>
      <c r="E9" s="4" t="str">
        <f>VLOOKUP(A9,HOP!A:L,12,0)</f>
        <v>1597.00</v>
      </c>
      <c r="F9" s="4" t="str">
        <f>VLOOKUP(A9,HOP!A:C,3,0)</f>
        <v>2474245</v>
      </c>
      <c r="G9" s="4">
        <f t="shared" si="0"/>
        <v>0</v>
      </c>
      <c r="H9" s="4" t="str">
        <f t="shared" si="1"/>
        <v>，2474245</v>
      </c>
      <c r="I9" s="4" t="str">
        <f>VLOOKUP(A9,HOP!A:U,21,0)</f>
        <v>直连</v>
      </c>
    </row>
    <row r="10" s="4" customFormat="1" hidden="1" spans="1:9">
      <c r="A10" s="5">
        <v>17688624867</v>
      </c>
      <c r="B10" s="6">
        <v>44643</v>
      </c>
      <c r="C10" s="6">
        <v>44644</v>
      </c>
      <c r="D10" s="4">
        <v>301</v>
      </c>
      <c r="E10" s="4" t="str">
        <f>VLOOKUP(A10,HOP!A:L,12,0)</f>
        <v>301.00</v>
      </c>
      <c r="F10" s="4" t="str">
        <f>VLOOKUP(A10,HOP!A:C,3,0)</f>
        <v>2476129</v>
      </c>
      <c r="G10" s="4">
        <f t="shared" si="0"/>
        <v>0</v>
      </c>
      <c r="H10" s="4" t="str">
        <f t="shared" si="1"/>
        <v>，2476129</v>
      </c>
      <c r="I10" s="4" t="str">
        <f>VLOOKUP(A10,HOP!A:U,21,0)</f>
        <v>直连</v>
      </c>
    </row>
    <row r="11" s="4" customFormat="1" hidden="1" spans="1:9">
      <c r="A11" s="5">
        <v>17690375275</v>
      </c>
      <c r="B11" s="6">
        <v>44643</v>
      </c>
      <c r="C11" s="6">
        <v>44644</v>
      </c>
      <c r="D11" s="4">
        <v>422</v>
      </c>
      <c r="E11" s="4" t="str">
        <f>VLOOKUP(A11,HOP!A:L,12,0)</f>
        <v>422.00</v>
      </c>
      <c r="F11" s="4" t="str">
        <f>VLOOKUP(A11,HOP!A:C,3,0)</f>
        <v>2477178</v>
      </c>
      <c r="G11" s="4">
        <f t="shared" si="0"/>
        <v>0</v>
      </c>
      <c r="H11" s="4" t="str">
        <f t="shared" si="1"/>
        <v>，2477178</v>
      </c>
      <c r="I11" s="4" t="str">
        <f>VLOOKUP(A11,HOP!A:U,21,0)</f>
        <v>直连</v>
      </c>
    </row>
    <row r="12" s="4" customFormat="1" hidden="1" spans="1:9">
      <c r="A12" s="5">
        <v>17696851810</v>
      </c>
      <c r="B12" s="6">
        <v>44642</v>
      </c>
      <c r="C12" s="6">
        <v>44644</v>
      </c>
      <c r="D12" s="4">
        <v>396</v>
      </c>
      <c r="E12" s="4" t="str">
        <f>VLOOKUP(A12,HOP!A:L,12,0)</f>
        <v>396.00</v>
      </c>
      <c r="F12" s="4" t="str">
        <f>VLOOKUP(A12,HOP!A:C,3,0)</f>
        <v>2477712</v>
      </c>
      <c r="G12" s="4">
        <f t="shared" si="0"/>
        <v>0</v>
      </c>
      <c r="H12" s="4" t="str">
        <f t="shared" si="1"/>
        <v>，2477712</v>
      </c>
      <c r="I12" s="4" t="str">
        <f>VLOOKUP(A12,HOP!A:U,21,0)</f>
        <v>直连</v>
      </c>
    </row>
    <row r="13" s="4" customFormat="1" hidden="1" spans="1:9">
      <c r="A13" s="5">
        <v>17697011619</v>
      </c>
      <c r="B13" s="6">
        <v>44642</v>
      </c>
      <c r="C13" s="6">
        <v>44644</v>
      </c>
      <c r="D13" s="4">
        <v>1171</v>
      </c>
      <c r="E13" s="4" t="str">
        <f>VLOOKUP(A13,HOP!A:L,12,0)</f>
        <v>1171.00</v>
      </c>
      <c r="F13" s="4" t="str">
        <f>VLOOKUP(A13,HOP!A:C,3,0)</f>
        <v>2477760</v>
      </c>
      <c r="G13" s="4">
        <f t="shared" si="0"/>
        <v>0</v>
      </c>
      <c r="H13" s="4" t="str">
        <f t="shared" si="1"/>
        <v>，2477760</v>
      </c>
      <c r="I13" s="4" t="str">
        <f>VLOOKUP(A13,HOP!A:U,21,0)</f>
        <v>直连</v>
      </c>
    </row>
    <row r="14" s="4" customFormat="1" hidden="1" spans="1:9">
      <c r="A14" s="5">
        <v>17697721818</v>
      </c>
      <c r="B14" s="6">
        <v>44643</v>
      </c>
      <c r="C14" s="6">
        <v>44644</v>
      </c>
      <c r="D14" s="4">
        <v>426</v>
      </c>
      <c r="E14" s="4" t="str">
        <f>VLOOKUP(A14,HOP!A:L,12,0)</f>
        <v>426.00</v>
      </c>
      <c r="F14" s="4" t="str">
        <f>VLOOKUP(A14,HOP!A:C,3,0)</f>
        <v>2478000</v>
      </c>
      <c r="G14" s="4">
        <f t="shared" si="0"/>
        <v>0</v>
      </c>
      <c r="H14" s="4" t="str">
        <f t="shared" si="1"/>
        <v>，2478000</v>
      </c>
      <c r="I14" s="4" t="str">
        <f>VLOOKUP(A14,HOP!A:U,21,0)</f>
        <v>直连</v>
      </c>
    </row>
    <row r="15" s="4" customFormat="1" hidden="1" spans="1:9">
      <c r="A15" s="5">
        <v>17697745254</v>
      </c>
      <c r="B15" s="6">
        <v>44643</v>
      </c>
      <c r="C15" s="6">
        <v>44644</v>
      </c>
      <c r="D15" s="4">
        <v>739</v>
      </c>
      <c r="E15" s="4" t="str">
        <f>VLOOKUP(A15,HOP!A:L,12,0)</f>
        <v>739.00</v>
      </c>
      <c r="F15" s="4" t="str">
        <f>VLOOKUP(A15,HOP!A:C,3,0)</f>
        <v>2478025</v>
      </c>
      <c r="G15" s="4">
        <f t="shared" si="0"/>
        <v>0</v>
      </c>
      <c r="H15" s="4" t="str">
        <f t="shared" si="1"/>
        <v>，2478025</v>
      </c>
      <c r="I15" s="4" t="str">
        <f>VLOOKUP(A15,HOP!A:U,21,0)</f>
        <v>直连</v>
      </c>
    </row>
    <row r="16" s="4" customFormat="1" hidden="1" spans="1:9">
      <c r="A16" s="5">
        <v>17697881408</v>
      </c>
      <c r="B16" s="6">
        <v>44643</v>
      </c>
      <c r="C16" s="6">
        <v>44644</v>
      </c>
      <c r="D16" s="4">
        <v>852</v>
      </c>
      <c r="E16" s="4" t="str">
        <f>VLOOKUP(A16,HOP!A:L,12,0)</f>
        <v>852.00</v>
      </c>
      <c r="F16" s="4" t="str">
        <f>VLOOKUP(A16,HOP!A:C,3,0)</f>
        <v>2478099</v>
      </c>
      <c r="G16" s="4">
        <f t="shared" si="0"/>
        <v>0</v>
      </c>
      <c r="H16" s="4" t="str">
        <f t="shared" si="1"/>
        <v>，2478099</v>
      </c>
      <c r="I16" s="4" t="str">
        <f>VLOOKUP(A16,HOP!A:U,21,0)</f>
        <v>直连</v>
      </c>
    </row>
    <row r="17" s="4" customFormat="1" hidden="1" spans="1:9">
      <c r="A17" s="5">
        <v>17698133547</v>
      </c>
      <c r="B17" s="6">
        <v>44642</v>
      </c>
      <c r="C17" s="6">
        <v>44644</v>
      </c>
      <c r="D17" s="4">
        <v>568</v>
      </c>
      <c r="E17" s="4" t="str">
        <f>VLOOKUP(A17,HOP!A:L,12,0)</f>
        <v>568.00</v>
      </c>
      <c r="F17" s="4" t="str">
        <f>VLOOKUP(A17,HOP!A:C,3,0)</f>
        <v>2478267</v>
      </c>
      <c r="G17" s="4">
        <f t="shared" si="0"/>
        <v>0</v>
      </c>
      <c r="H17" s="4" t="str">
        <f t="shared" si="1"/>
        <v>，2478267</v>
      </c>
      <c r="I17" s="4" t="str">
        <f>VLOOKUP(A17,HOP!A:U,21,0)</f>
        <v>直连</v>
      </c>
    </row>
    <row r="18" s="4" customFormat="1" hidden="1" spans="1:9">
      <c r="A18" s="5">
        <v>17699157057</v>
      </c>
      <c r="B18" s="6">
        <v>44643</v>
      </c>
      <c r="C18" s="6">
        <v>44644</v>
      </c>
      <c r="D18" s="4">
        <v>279</v>
      </c>
      <c r="E18" s="4" t="str">
        <f>VLOOKUP(A18,HOP!A:L,12,0)</f>
        <v>279.00</v>
      </c>
      <c r="F18" s="4" t="str">
        <f>VLOOKUP(A18,HOP!A:C,3,0)</f>
        <v>2478847</v>
      </c>
      <c r="G18" s="4">
        <f t="shared" si="0"/>
        <v>0</v>
      </c>
      <c r="H18" s="4" t="str">
        <f t="shared" si="1"/>
        <v>，2478847</v>
      </c>
      <c r="I18" s="4" t="str">
        <f>VLOOKUP(A18,HOP!A:U,21,0)</f>
        <v>直连</v>
      </c>
    </row>
    <row r="19" s="4" customFormat="1" hidden="1" spans="1:9">
      <c r="A19" s="5">
        <v>17699229894</v>
      </c>
      <c r="B19" s="6">
        <v>44643</v>
      </c>
      <c r="C19" s="6">
        <v>44644</v>
      </c>
      <c r="D19" s="4">
        <v>171</v>
      </c>
      <c r="E19" s="4" t="str">
        <f>VLOOKUP(A19,HOP!A:L,12,0)</f>
        <v>171.00</v>
      </c>
      <c r="F19" s="4" t="str">
        <f>VLOOKUP(A19,HOP!A:C,3,0)</f>
        <v>2478918</v>
      </c>
      <c r="G19" s="4">
        <f t="shared" si="0"/>
        <v>0</v>
      </c>
      <c r="H19" s="4" t="str">
        <f t="shared" si="1"/>
        <v>，2478918</v>
      </c>
      <c r="I19" s="4" t="str">
        <f>VLOOKUP(A19,HOP!A:U,21,0)</f>
        <v>直连</v>
      </c>
    </row>
    <row r="20" s="4" customFormat="1" hidden="1" spans="1:9">
      <c r="A20" s="5">
        <v>17699351694</v>
      </c>
      <c r="B20" s="6">
        <v>44643</v>
      </c>
      <c r="C20" s="6">
        <v>44644</v>
      </c>
      <c r="D20" s="4">
        <v>187</v>
      </c>
      <c r="E20" s="4" t="str">
        <f>VLOOKUP(A20,HOP!A:L,12,0)</f>
        <v>187.00</v>
      </c>
      <c r="F20" s="4" t="str">
        <f>VLOOKUP(A20,HOP!A:C,3,0)</f>
        <v>2478985</v>
      </c>
      <c r="G20" s="4">
        <f t="shared" si="0"/>
        <v>0</v>
      </c>
      <c r="H20" s="4" t="str">
        <f t="shared" si="1"/>
        <v>，2478985</v>
      </c>
      <c r="I20" s="4" t="str">
        <f>VLOOKUP(A20,HOP!A:U,21,0)</f>
        <v>直连</v>
      </c>
    </row>
    <row r="21" s="4" customFormat="1" hidden="1" spans="1:9">
      <c r="A21" s="5">
        <v>17699367925</v>
      </c>
      <c r="B21" s="6">
        <v>44643</v>
      </c>
      <c r="C21" s="6">
        <v>44644</v>
      </c>
      <c r="D21" s="4">
        <v>95</v>
      </c>
      <c r="E21" s="4" t="str">
        <f>VLOOKUP(A21,HOP!A:L,12,0)</f>
        <v>95.00</v>
      </c>
      <c r="F21" s="4" t="str">
        <f>VLOOKUP(A21,HOP!A:C,3,0)</f>
        <v>2479001</v>
      </c>
      <c r="G21" s="4">
        <f t="shared" si="0"/>
        <v>0</v>
      </c>
      <c r="H21" s="4" t="str">
        <f t="shared" si="1"/>
        <v>，2479001</v>
      </c>
      <c r="I21" s="4" t="str">
        <f>VLOOKUP(A21,HOP!A:U,21,0)</f>
        <v>直连</v>
      </c>
    </row>
    <row r="22" s="4" customFormat="1" hidden="1" spans="1:9">
      <c r="A22" s="5">
        <v>17699380212</v>
      </c>
      <c r="B22" s="6">
        <v>44643</v>
      </c>
      <c r="C22" s="6">
        <v>44644</v>
      </c>
      <c r="D22" s="4">
        <v>210</v>
      </c>
      <c r="E22" s="4" t="str">
        <f>VLOOKUP(A22,HOP!A:L,12,0)</f>
        <v>210.00</v>
      </c>
      <c r="F22" s="4" t="str">
        <f>VLOOKUP(A22,HOP!A:C,3,0)</f>
        <v>2479008</v>
      </c>
      <c r="G22" s="4">
        <f t="shared" si="0"/>
        <v>0</v>
      </c>
      <c r="H22" s="4" t="str">
        <f t="shared" si="1"/>
        <v>，2479008</v>
      </c>
      <c r="I22" s="4" t="str">
        <f>VLOOKUP(A22,HOP!A:U,21,0)</f>
        <v>直连</v>
      </c>
    </row>
    <row r="23" s="4" customFormat="1" hidden="1" spans="1:9">
      <c r="A23" s="5">
        <v>17699385518</v>
      </c>
      <c r="B23" s="6">
        <v>44643</v>
      </c>
      <c r="C23" s="6">
        <v>44644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17699530641</v>
      </c>
      <c r="B24" s="6">
        <v>44643</v>
      </c>
      <c r="C24" s="6">
        <v>44644</v>
      </c>
      <c r="D24" s="4">
        <v>75</v>
      </c>
      <c r="E24" s="4" t="str">
        <f>VLOOKUP(A24,HOP!A:L,12,0)</f>
        <v>75.00</v>
      </c>
      <c r="F24" s="4" t="str">
        <f>VLOOKUP(A24,HOP!A:C,3,0)</f>
        <v>2479090</v>
      </c>
      <c r="G24" s="4">
        <f t="shared" si="0"/>
        <v>0</v>
      </c>
      <c r="H24" s="4" t="str">
        <f t="shared" si="1"/>
        <v>，2479090</v>
      </c>
      <c r="I24" s="4" t="str">
        <f>VLOOKUP(A24,HOP!A:U,21,0)</f>
        <v>直连</v>
      </c>
    </row>
    <row r="25" s="4" customFormat="1" hidden="1" spans="1:9">
      <c r="A25" s="5">
        <v>17699577959</v>
      </c>
      <c r="B25" s="6">
        <v>44643</v>
      </c>
      <c r="C25" s="6">
        <v>44644</v>
      </c>
      <c r="D25" s="4">
        <v>131</v>
      </c>
      <c r="E25" s="4" t="str">
        <f>VLOOKUP(A25,HOP!A:L,12,0)</f>
        <v>131.00</v>
      </c>
      <c r="F25" s="4" t="str">
        <f>VLOOKUP(A25,HOP!A:C,3,0)</f>
        <v>2479111</v>
      </c>
      <c r="G25" s="4">
        <f t="shared" si="0"/>
        <v>0</v>
      </c>
      <c r="H25" s="4" t="str">
        <f t="shared" si="1"/>
        <v>，2479111</v>
      </c>
      <c r="I25" s="4" t="str">
        <f>VLOOKUP(A25,HOP!A:U,21,0)</f>
        <v>直连</v>
      </c>
    </row>
    <row r="26" s="4" customFormat="1" hidden="1" spans="1:9">
      <c r="A26" s="5">
        <v>17699578735</v>
      </c>
      <c r="B26" s="6">
        <v>44643</v>
      </c>
      <c r="C26" s="6">
        <v>44644</v>
      </c>
      <c r="D26" s="4">
        <v>62</v>
      </c>
      <c r="E26" s="4" t="str">
        <f>VLOOKUP(A26,HOP!A:L,12,0)</f>
        <v>62.00</v>
      </c>
      <c r="F26" s="4" t="str">
        <f>VLOOKUP(A26,HOP!A:C,3,0)</f>
        <v>2479112</v>
      </c>
      <c r="G26" s="4">
        <f t="shared" si="0"/>
        <v>0</v>
      </c>
      <c r="H26" s="4" t="str">
        <f t="shared" si="1"/>
        <v>，2479112</v>
      </c>
      <c r="I26" s="4" t="str">
        <f>VLOOKUP(A26,HOP!A:U,21,0)</f>
        <v>直连</v>
      </c>
    </row>
    <row r="27" s="4" customFormat="1" hidden="1" spans="1:9">
      <c r="A27" s="5">
        <v>17699812770</v>
      </c>
      <c r="B27" s="6">
        <v>44643</v>
      </c>
      <c r="C27" s="6">
        <v>44644</v>
      </c>
      <c r="D27" s="4">
        <v>71</v>
      </c>
      <c r="E27" s="4" t="str">
        <f>VLOOKUP(A27,HOP!A:L,12,0)</f>
        <v>71.00</v>
      </c>
      <c r="F27" s="4" t="str">
        <f>VLOOKUP(A27,HOP!A:C,3,0)</f>
        <v>2479258</v>
      </c>
      <c r="G27" s="4">
        <f t="shared" si="0"/>
        <v>0</v>
      </c>
      <c r="H27" s="4" t="str">
        <f t="shared" si="1"/>
        <v>，2479258</v>
      </c>
      <c r="I27" s="4" t="str">
        <f>VLOOKUP(A27,HOP!A:U,21,0)</f>
        <v>直连</v>
      </c>
    </row>
    <row r="28" s="4" customFormat="1" hidden="1" spans="1:9">
      <c r="A28" s="5">
        <v>17699814408</v>
      </c>
      <c r="B28" s="6">
        <v>44643</v>
      </c>
      <c r="C28" s="6">
        <v>44644</v>
      </c>
      <c r="D28" s="4">
        <v>71</v>
      </c>
      <c r="E28" s="4" t="str">
        <f>VLOOKUP(A28,HOP!A:L,12,0)</f>
        <v>71.00</v>
      </c>
      <c r="F28" s="4" t="str">
        <f>VLOOKUP(A28,HOP!A:C,3,0)</f>
        <v>2479260</v>
      </c>
      <c r="G28" s="4">
        <f t="shared" si="0"/>
        <v>0</v>
      </c>
      <c r="H28" s="4" t="str">
        <f t="shared" si="1"/>
        <v>，2479260</v>
      </c>
      <c r="I28" s="4" t="str">
        <f>VLOOKUP(A28,HOP!A:U,21,0)</f>
        <v>直连</v>
      </c>
    </row>
    <row r="29" s="4" customFormat="1" hidden="1" spans="1:9">
      <c r="A29" s="5">
        <v>17699943840</v>
      </c>
      <c r="B29" s="6">
        <v>44643</v>
      </c>
      <c r="C29" s="6">
        <v>44644</v>
      </c>
      <c r="D29" s="4">
        <v>492</v>
      </c>
      <c r="E29" s="4" t="str">
        <f>VLOOKUP(A29,HOP!A:L,12,0)</f>
        <v>492.00</v>
      </c>
      <c r="F29" s="4" t="str">
        <f>VLOOKUP(A29,HOP!A:C,3,0)</f>
        <v>2479338</v>
      </c>
      <c r="G29" s="4">
        <f t="shared" si="0"/>
        <v>0</v>
      </c>
      <c r="H29" s="4" t="str">
        <f t="shared" si="1"/>
        <v>，2479338</v>
      </c>
      <c r="I29" s="4" t="str">
        <f>VLOOKUP(A29,HOP!A:U,21,0)</f>
        <v>直连</v>
      </c>
    </row>
    <row r="30" s="4" customFormat="1" hidden="1" spans="1:9">
      <c r="A30" s="5">
        <v>17700003648</v>
      </c>
      <c r="B30" s="6">
        <v>44643</v>
      </c>
      <c r="C30" s="6">
        <v>44644</v>
      </c>
      <c r="D30" s="4">
        <v>235</v>
      </c>
      <c r="E30" s="4" t="str">
        <f>VLOOKUP(A30,HOP!A:L,12,0)</f>
        <v>235.00</v>
      </c>
      <c r="F30" s="4" t="str">
        <f>VLOOKUP(A30,HOP!A:C,3,0)</f>
        <v>2479356</v>
      </c>
      <c r="G30" s="4">
        <f t="shared" si="0"/>
        <v>0</v>
      </c>
      <c r="H30" s="4" t="str">
        <f t="shared" si="1"/>
        <v>，2479356</v>
      </c>
      <c r="I30" s="4" t="str">
        <f>VLOOKUP(A30,HOP!A:U,21,0)</f>
        <v>直连</v>
      </c>
    </row>
    <row r="31" s="4" customFormat="1" hidden="1" spans="1:9">
      <c r="A31" s="5">
        <v>17700244946</v>
      </c>
      <c r="B31" s="6">
        <v>44643</v>
      </c>
      <c r="C31" s="6">
        <v>44644</v>
      </c>
      <c r="D31" s="4">
        <v>64</v>
      </c>
      <c r="E31" s="4" t="str">
        <f>VLOOKUP(A31,HOP!A:L,12,0)</f>
        <v>64.00</v>
      </c>
      <c r="F31" s="4" t="str">
        <f>VLOOKUP(A31,HOP!A:C,3,0)</f>
        <v>2479490</v>
      </c>
      <c r="G31" s="4">
        <f t="shared" si="0"/>
        <v>0</v>
      </c>
      <c r="H31" s="4" t="str">
        <f t="shared" si="1"/>
        <v>，2479490</v>
      </c>
      <c r="I31" s="4" t="str">
        <f>VLOOKUP(A31,HOP!A:U,21,0)</f>
        <v>直连</v>
      </c>
    </row>
    <row r="32" s="4" customFormat="1" spans="1:10">
      <c r="A32" s="5">
        <v>17700473201</v>
      </c>
      <c r="B32" s="6">
        <v>44643</v>
      </c>
      <c r="C32" s="6">
        <v>44644</v>
      </c>
      <c r="D32" s="4">
        <v>140</v>
      </c>
      <c r="E32" s="4" t="e">
        <f>VLOOKUP(A32,HOP!A:L,12,0)</f>
        <v>#N/A</v>
      </c>
      <c r="F32" s="4">
        <v>2479610</v>
      </c>
      <c r="G32" s="4" t="e">
        <f t="shared" si="0"/>
        <v>#N/A</v>
      </c>
      <c r="H32" s="4" t="str">
        <f t="shared" si="1"/>
        <v>，2479610</v>
      </c>
      <c r="I32" s="4" t="e">
        <f>VLOOKUP(A32,HOP!A:U,21,0)</f>
        <v>#N/A</v>
      </c>
      <c r="J32" s="4" t="s">
        <v>215</v>
      </c>
    </row>
    <row r="33" s="4" customFormat="1" hidden="1" spans="1:9">
      <c r="A33" s="5">
        <v>17700526057</v>
      </c>
      <c r="B33" s="6">
        <v>44643</v>
      </c>
      <c r="C33" s="6">
        <v>44644</v>
      </c>
      <c r="D33" s="4">
        <v>135</v>
      </c>
      <c r="E33" s="4" t="str">
        <f>VLOOKUP(A33,HOP!A:L,12,0)</f>
        <v>135.00</v>
      </c>
      <c r="F33" s="4" t="str">
        <f>VLOOKUP(A33,HOP!A:C,3,0)</f>
        <v>2479643</v>
      </c>
      <c r="G33" s="4">
        <f t="shared" si="0"/>
        <v>0</v>
      </c>
      <c r="H33" s="4" t="str">
        <f t="shared" si="1"/>
        <v>，2479643</v>
      </c>
      <c r="I33" s="4" t="str">
        <f>VLOOKUP(A33,HOP!A:U,21,0)</f>
        <v>直连</v>
      </c>
    </row>
    <row r="34" s="4" customFormat="1" hidden="1" spans="1:9">
      <c r="A34" s="5">
        <v>17700619488</v>
      </c>
      <c r="B34" s="6">
        <v>44643</v>
      </c>
      <c r="C34" s="6">
        <v>44644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17700636467</v>
      </c>
      <c r="B35" s="6">
        <v>44643</v>
      </c>
      <c r="C35" s="6">
        <v>44644</v>
      </c>
      <c r="D35" s="4">
        <v>114</v>
      </c>
      <c r="E35" s="4" t="str">
        <f>VLOOKUP(A35,HOP!A:L,12,0)</f>
        <v>114.00</v>
      </c>
      <c r="F35" s="4" t="str">
        <f>VLOOKUP(A35,HOP!A:C,3,0)</f>
        <v>2479729</v>
      </c>
      <c r="G35" s="4">
        <f t="shared" si="0"/>
        <v>0</v>
      </c>
      <c r="H35" s="4" t="str">
        <f t="shared" si="1"/>
        <v>，2479729</v>
      </c>
      <c r="I35" s="4" t="str">
        <f>VLOOKUP(A35,HOP!A:U,21,0)</f>
        <v>直连</v>
      </c>
    </row>
    <row r="36" s="4" customFormat="1" hidden="1" spans="1:9">
      <c r="A36" s="5">
        <v>17700660020</v>
      </c>
      <c r="B36" s="6">
        <v>44643</v>
      </c>
      <c r="C36" s="6">
        <v>44644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17700667752</v>
      </c>
      <c r="B37" s="6">
        <v>44643</v>
      </c>
      <c r="C37" s="6">
        <v>44644</v>
      </c>
      <c r="D37" s="4">
        <v>146</v>
      </c>
      <c r="E37" s="4" t="str">
        <f>VLOOKUP(A37,HOP!A:L,12,0)</f>
        <v>146.00</v>
      </c>
      <c r="F37" s="4" t="str">
        <f>VLOOKUP(A37,HOP!A:C,3,0)</f>
        <v>2479750</v>
      </c>
      <c r="G37" s="4">
        <f t="shared" si="0"/>
        <v>0</v>
      </c>
      <c r="H37" s="4" t="str">
        <f t="shared" si="1"/>
        <v>，2479750</v>
      </c>
      <c r="I37" s="4" t="str">
        <f>VLOOKUP(A37,HOP!A:U,21,0)</f>
        <v>直连</v>
      </c>
    </row>
    <row r="38" s="4" customFormat="1" hidden="1" spans="1:9">
      <c r="A38" s="5">
        <v>17705418334</v>
      </c>
      <c r="B38" s="6">
        <v>44643</v>
      </c>
      <c r="C38" s="6">
        <v>44644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17705887985</v>
      </c>
      <c r="B39" s="6">
        <v>44643</v>
      </c>
      <c r="C39" s="6">
        <v>44644</v>
      </c>
      <c r="D39" s="4">
        <v>128</v>
      </c>
      <c r="E39" s="4" t="str">
        <f>VLOOKUP(A39,HOP!A:L,12,0)</f>
        <v>128.00</v>
      </c>
      <c r="F39" s="4" t="str">
        <f>VLOOKUP(A39,HOP!A:C,3,0)</f>
        <v>2479942</v>
      </c>
      <c r="G39" s="4">
        <f t="shared" si="0"/>
        <v>0</v>
      </c>
      <c r="H39" s="4" t="str">
        <f t="shared" si="1"/>
        <v>，2479942</v>
      </c>
      <c r="I39" s="4" t="str">
        <f>VLOOKUP(A39,HOP!A:U,21,0)</f>
        <v>直连</v>
      </c>
    </row>
    <row r="40" s="4" customFormat="1" hidden="1" spans="1:9">
      <c r="A40" s="5">
        <v>17706052602</v>
      </c>
      <c r="B40" s="6">
        <v>44643</v>
      </c>
      <c r="C40" s="6">
        <v>44644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17706104080</v>
      </c>
      <c r="B41" s="6">
        <v>44643</v>
      </c>
      <c r="C41" s="6">
        <v>44644</v>
      </c>
      <c r="D41" s="4">
        <v>158</v>
      </c>
      <c r="E41" s="4" t="str">
        <f>VLOOKUP(A41,HOP!A:L,12,0)</f>
        <v>158.00</v>
      </c>
      <c r="F41" s="4" t="str">
        <f>VLOOKUP(A41,HOP!A:C,3,0)</f>
        <v>2480012</v>
      </c>
      <c r="G41" s="4">
        <f t="shared" si="0"/>
        <v>0</v>
      </c>
      <c r="H41" s="4" t="str">
        <f t="shared" si="1"/>
        <v>，2480012</v>
      </c>
      <c r="I41" s="4" t="str">
        <f>VLOOKUP(A41,HOP!A:U,21,0)</f>
        <v>直连</v>
      </c>
    </row>
    <row r="42" s="4" customFormat="1" hidden="1" spans="1:9">
      <c r="A42" s="5">
        <v>17706195070</v>
      </c>
      <c r="B42" s="6">
        <v>44643</v>
      </c>
      <c r="C42" s="6">
        <v>44644</v>
      </c>
      <c r="D42" s="4">
        <v>161</v>
      </c>
      <c r="E42" s="4" t="str">
        <f>VLOOKUP(A42,HOP!A:L,12,0)</f>
        <v>161.00</v>
      </c>
      <c r="F42" s="4" t="str">
        <f>VLOOKUP(A42,HOP!A:C,3,0)</f>
        <v>2480049</v>
      </c>
      <c r="G42" s="4">
        <f t="shared" si="0"/>
        <v>0</v>
      </c>
      <c r="H42" s="4" t="str">
        <f t="shared" si="1"/>
        <v>，2480049</v>
      </c>
      <c r="I42" s="4" t="str">
        <f>VLOOKUP(A42,HOP!A:U,21,0)</f>
        <v>直连</v>
      </c>
    </row>
    <row r="43" s="4" customFormat="1" hidden="1" spans="1:9">
      <c r="A43" s="5">
        <v>17706358623</v>
      </c>
      <c r="B43" s="6">
        <v>44643</v>
      </c>
      <c r="C43" s="6">
        <v>44644</v>
      </c>
      <c r="D43" s="4">
        <v>204</v>
      </c>
      <c r="E43" s="4" t="str">
        <f>VLOOKUP(A43,HOP!A:L,12,0)</f>
        <v>204.00</v>
      </c>
      <c r="F43" s="4" t="str">
        <f>VLOOKUP(A43,HOP!A:C,3,0)</f>
        <v>2480132</v>
      </c>
      <c r="G43" s="4">
        <f t="shared" si="0"/>
        <v>0</v>
      </c>
      <c r="H43" s="4" t="str">
        <f t="shared" si="1"/>
        <v>，2480132</v>
      </c>
      <c r="I43" s="4" t="str">
        <f>VLOOKUP(A43,HOP!A:U,21,0)</f>
        <v>直连</v>
      </c>
    </row>
    <row r="44" s="4" customFormat="1" hidden="1" spans="1:9">
      <c r="A44" s="5">
        <v>17706415229</v>
      </c>
      <c r="B44" s="6">
        <v>44643</v>
      </c>
      <c r="C44" s="6">
        <v>44644</v>
      </c>
      <c r="D44" s="4">
        <v>87</v>
      </c>
      <c r="E44" s="4" t="str">
        <f>VLOOKUP(A44,HOP!A:L,12,0)</f>
        <v>87.00</v>
      </c>
      <c r="F44" s="4" t="str">
        <f>VLOOKUP(A44,HOP!A:C,3,0)</f>
        <v>2480155</v>
      </c>
      <c r="G44" s="4">
        <f t="shared" si="0"/>
        <v>0</v>
      </c>
      <c r="H44" s="4" t="str">
        <f t="shared" si="1"/>
        <v>，2480155</v>
      </c>
      <c r="I44" s="4" t="str">
        <f>VLOOKUP(A44,HOP!A:U,21,0)</f>
        <v>直连</v>
      </c>
    </row>
    <row r="45" s="4" customFormat="1" hidden="1" spans="1:9">
      <c r="A45" s="5">
        <v>17706427864</v>
      </c>
      <c r="B45" s="6">
        <v>44643</v>
      </c>
      <c r="C45" s="6">
        <v>44644</v>
      </c>
      <c r="D45" s="4">
        <v>75</v>
      </c>
      <c r="E45" s="4" t="str">
        <f>VLOOKUP(A45,HOP!A:L,12,0)</f>
        <v>75.00</v>
      </c>
      <c r="F45" s="4" t="str">
        <f>VLOOKUP(A45,HOP!A:C,3,0)</f>
        <v>2480160</v>
      </c>
      <c r="G45" s="4">
        <f t="shared" si="0"/>
        <v>0</v>
      </c>
      <c r="H45" s="4" t="str">
        <f t="shared" si="1"/>
        <v>，2480160</v>
      </c>
      <c r="I45" s="4" t="str">
        <f>VLOOKUP(A45,HOP!A:U,21,0)</f>
        <v>直连</v>
      </c>
    </row>
    <row r="47" spans="4:4">
      <c r="D47" s="4">
        <f>SUM(D2:D46)</f>
        <v>12997</v>
      </c>
    </row>
    <row r="48" spans="4:4">
      <c r="D48" s="4" t="s">
        <v>216</v>
      </c>
    </row>
    <row r="52" spans="1:3">
      <c r="A52" s="4" t="s">
        <v>217</v>
      </c>
      <c r="C52" s="4">
        <v>12857</v>
      </c>
    </row>
    <row r="53" spans="1:3">
      <c r="A53" s="4" t="s">
        <v>218</v>
      </c>
      <c r="C53" s="4">
        <v>140</v>
      </c>
    </row>
    <row r="54" spans="1:3">
      <c r="A54" s="4" t="s">
        <v>219</v>
      </c>
      <c r="C54" s="4">
        <f>SUBTOTAL(9,C52:C53)</f>
        <v>12997</v>
      </c>
    </row>
  </sheetData>
  <autoFilter ref="A1:XFD48">
    <filterColumn colId="3">
      <filters blank="1">
        <filter val="210"/>
        <filter val="492"/>
        <filter val="852"/>
        <filter val="114"/>
        <filter val="95"/>
        <filter val="396"/>
        <filter val="257"/>
        <filter val="1597"/>
        <filter val="12997"/>
        <filter val="158"/>
        <filter val="161"/>
        <filter val="421"/>
        <filter val="62"/>
        <filter val="422"/>
        <filter val="64"/>
        <filter val="426"/>
        <filter val="427"/>
        <filter val="128"/>
        <filter val="568"/>
        <filter val="868"/>
        <filter val="71"/>
        <filter val="131"/>
        <filter val="171"/>
        <filter val="1171"/>
        <filter val="75"/>
        <filter val="135"/>
        <filter val="235"/>
        <filter val="275"/>
        <filter val="279"/>
        <filter val="739"/>
        <filter val="12997 CNY"/>
        <filter val="140"/>
        <filter val="301"/>
        <filter val="204"/>
        <filter val="146"/>
        <filter val="87"/>
        <filter val="187"/>
        <filter val="507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  <c r="U1" s="2" t="s">
        <v>237</v>
      </c>
    </row>
    <row r="2" s="1" customFormat="1" spans="1:21">
      <c r="A2" s="3">
        <v>17462318046</v>
      </c>
      <c r="B2" s="1" t="s">
        <v>238</v>
      </c>
      <c r="C2" s="1" t="s">
        <v>239</v>
      </c>
      <c r="D2" s="1" t="s">
        <v>240</v>
      </c>
      <c r="E2" s="1" t="s">
        <v>241</v>
      </c>
      <c r="F2" s="1" t="s">
        <v>242</v>
      </c>
      <c r="G2" s="1" t="s">
        <v>243</v>
      </c>
      <c r="H2" s="1" t="s">
        <v>244</v>
      </c>
      <c r="I2" s="1" t="s">
        <v>245</v>
      </c>
      <c r="J2" s="1" t="s">
        <v>246</v>
      </c>
      <c r="K2" s="1" t="s">
        <v>245</v>
      </c>
      <c r="L2" s="1" t="s">
        <v>245</v>
      </c>
      <c r="M2" s="1" t="s">
        <v>247</v>
      </c>
      <c r="N2" s="1" t="s">
        <v>247</v>
      </c>
      <c r="O2" s="1" t="s">
        <v>248</v>
      </c>
      <c r="P2" s="1" t="s">
        <v>249</v>
      </c>
      <c r="Q2" s="1" t="s">
        <v>250</v>
      </c>
      <c r="R2" s="1" t="s">
        <v>251</v>
      </c>
      <c r="S2" s="1" t="s">
        <v>252</v>
      </c>
      <c r="T2" s="1" t="s">
        <v>253</v>
      </c>
      <c r="U2" s="1" t="s">
        <v>254</v>
      </c>
    </row>
    <row r="3" s="1" customFormat="1" spans="1:21">
      <c r="A3" s="3">
        <v>17546963336</v>
      </c>
      <c r="B3" s="1" t="s">
        <v>255</v>
      </c>
      <c r="C3" s="1" t="s">
        <v>256</v>
      </c>
      <c r="D3" s="1" t="s">
        <v>257</v>
      </c>
      <c r="E3" s="1" t="s">
        <v>258</v>
      </c>
      <c r="F3" s="1" t="s">
        <v>259</v>
      </c>
      <c r="G3" s="1" t="s">
        <v>243</v>
      </c>
      <c r="H3" s="1" t="s">
        <v>244</v>
      </c>
      <c r="I3" s="1" t="s">
        <v>260</v>
      </c>
      <c r="J3" s="1" t="s">
        <v>246</v>
      </c>
      <c r="K3" s="1" t="s">
        <v>260</v>
      </c>
      <c r="L3" s="1" t="s">
        <v>260</v>
      </c>
      <c r="M3" s="1" t="s">
        <v>247</v>
      </c>
      <c r="N3" s="1" t="s">
        <v>247</v>
      </c>
      <c r="O3" s="1" t="s">
        <v>248</v>
      </c>
      <c r="P3" s="1" t="s">
        <v>249</v>
      </c>
      <c r="Q3" s="1" t="s">
        <v>250</v>
      </c>
      <c r="R3" s="1" t="s">
        <v>261</v>
      </c>
      <c r="S3" s="1" t="s">
        <v>252</v>
      </c>
      <c r="T3" s="1" t="s">
        <v>253</v>
      </c>
      <c r="U3" s="1" t="s">
        <v>254</v>
      </c>
    </row>
    <row r="4" s="1" customFormat="1" spans="1:21">
      <c r="A4" s="3">
        <v>17572036609</v>
      </c>
      <c r="B4" s="1" t="s">
        <v>262</v>
      </c>
      <c r="C4" s="1" t="s">
        <v>263</v>
      </c>
      <c r="D4" s="1" t="s">
        <v>264</v>
      </c>
      <c r="E4" s="1" t="s">
        <v>265</v>
      </c>
      <c r="F4" s="1" t="s">
        <v>242</v>
      </c>
      <c r="G4" s="1" t="s">
        <v>243</v>
      </c>
      <c r="H4" s="1" t="s">
        <v>244</v>
      </c>
      <c r="I4" s="1" t="s">
        <v>266</v>
      </c>
      <c r="J4" s="1" t="s">
        <v>246</v>
      </c>
      <c r="K4" s="1" t="s">
        <v>266</v>
      </c>
      <c r="L4" s="1" t="s">
        <v>266</v>
      </c>
      <c r="M4" s="1" t="s">
        <v>247</v>
      </c>
      <c r="N4" s="1" t="s">
        <v>247</v>
      </c>
      <c r="O4" s="1" t="s">
        <v>248</v>
      </c>
      <c r="P4" s="1" t="s">
        <v>249</v>
      </c>
      <c r="Q4" s="1" t="s">
        <v>250</v>
      </c>
      <c r="R4" s="1" t="s">
        <v>267</v>
      </c>
      <c r="S4" s="1" t="s">
        <v>252</v>
      </c>
      <c r="T4" s="1" t="s">
        <v>253</v>
      </c>
      <c r="U4" s="1" t="s">
        <v>254</v>
      </c>
    </row>
    <row r="5" s="1" customFormat="1" spans="1:21">
      <c r="A5" s="3">
        <v>17647895787</v>
      </c>
      <c r="B5" s="1" t="s">
        <v>268</v>
      </c>
      <c r="C5" s="1" t="s">
        <v>269</v>
      </c>
      <c r="D5" s="1" t="s">
        <v>270</v>
      </c>
      <c r="E5" s="1" t="s">
        <v>271</v>
      </c>
      <c r="F5" s="1" t="s">
        <v>242</v>
      </c>
      <c r="G5" s="1" t="s">
        <v>243</v>
      </c>
      <c r="H5" s="1" t="s">
        <v>244</v>
      </c>
      <c r="I5" s="1" t="s">
        <v>272</v>
      </c>
      <c r="J5" s="1" t="s">
        <v>246</v>
      </c>
      <c r="K5" s="1" t="s">
        <v>272</v>
      </c>
      <c r="L5" s="1" t="s">
        <v>272</v>
      </c>
      <c r="M5" s="1" t="s">
        <v>247</v>
      </c>
      <c r="N5" s="1" t="s">
        <v>247</v>
      </c>
      <c r="O5" s="1" t="s">
        <v>248</v>
      </c>
      <c r="P5" s="1" t="s">
        <v>249</v>
      </c>
      <c r="Q5" s="1" t="s">
        <v>250</v>
      </c>
      <c r="R5" s="1" t="s">
        <v>273</v>
      </c>
      <c r="S5" s="1" t="s">
        <v>252</v>
      </c>
      <c r="T5" s="1" t="s">
        <v>253</v>
      </c>
      <c r="U5" s="1" t="s">
        <v>254</v>
      </c>
    </row>
    <row r="6" s="1" customFormat="1" spans="1:21">
      <c r="A6" s="3">
        <v>17648791002</v>
      </c>
      <c r="B6" s="1" t="s">
        <v>268</v>
      </c>
      <c r="C6" s="1" t="s">
        <v>274</v>
      </c>
      <c r="D6" s="1" t="s">
        <v>275</v>
      </c>
      <c r="E6" s="1" t="s">
        <v>276</v>
      </c>
      <c r="F6" s="1" t="s">
        <v>242</v>
      </c>
      <c r="G6" s="1" t="s">
        <v>243</v>
      </c>
      <c r="H6" s="1" t="s">
        <v>244</v>
      </c>
      <c r="I6" s="1" t="s">
        <v>277</v>
      </c>
      <c r="J6" s="1" t="s">
        <v>246</v>
      </c>
      <c r="K6" s="1" t="s">
        <v>277</v>
      </c>
      <c r="L6" s="1" t="s">
        <v>277</v>
      </c>
      <c r="M6" s="1" t="s">
        <v>247</v>
      </c>
      <c r="N6" s="1" t="s">
        <v>247</v>
      </c>
      <c r="O6" s="1" t="s">
        <v>248</v>
      </c>
      <c r="P6" s="1" t="s">
        <v>249</v>
      </c>
      <c r="Q6" s="1" t="s">
        <v>250</v>
      </c>
      <c r="R6" s="1" t="s">
        <v>278</v>
      </c>
      <c r="S6" s="1" t="s">
        <v>252</v>
      </c>
      <c r="T6" s="1" t="s">
        <v>253</v>
      </c>
      <c r="U6" s="1" t="s">
        <v>254</v>
      </c>
    </row>
    <row r="7" s="1" customFormat="1" spans="1:21">
      <c r="A7" s="3">
        <v>17658159450</v>
      </c>
      <c r="B7" s="1" t="s">
        <v>279</v>
      </c>
      <c r="C7" s="1" t="s">
        <v>280</v>
      </c>
      <c r="D7" s="1" t="s">
        <v>281</v>
      </c>
      <c r="E7" s="1" t="s">
        <v>282</v>
      </c>
      <c r="F7" s="1" t="s">
        <v>242</v>
      </c>
      <c r="G7" s="1" t="s">
        <v>243</v>
      </c>
      <c r="H7" s="1" t="s">
        <v>244</v>
      </c>
      <c r="I7" s="1" t="s">
        <v>283</v>
      </c>
      <c r="J7" s="1" t="s">
        <v>246</v>
      </c>
      <c r="K7" s="1" t="s">
        <v>283</v>
      </c>
      <c r="L7" s="1" t="s">
        <v>283</v>
      </c>
      <c r="M7" s="1" t="s">
        <v>247</v>
      </c>
      <c r="N7" s="1" t="s">
        <v>247</v>
      </c>
      <c r="O7" s="1" t="s">
        <v>248</v>
      </c>
      <c r="P7" s="1" t="s">
        <v>249</v>
      </c>
      <c r="Q7" s="1" t="s">
        <v>250</v>
      </c>
      <c r="R7" s="1" t="s">
        <v>284</v>
      </c>
      <c r="S7" s="1" t="s">
        <v>252</v>
      </c>
      <c r="T7" s="1" t="s">
        <v>253</v>
      </c>
      <c r="U7" s="1" t="s">
        <v>254</v>
      </c>
    </row>
    <row r="8" s="1" customFormat="1" spans="1:21">
      <c r="A8" s="3">
        <v>17667879017</v>
      </c>
      <c r="B8" s="1" t="s">
        <v>285</v>
      </c>
      <c r="C8" s="1" t="s">
        <v>286</v>
      </c>
      <c r="D8" s="1" t="s">
        <v>264</v>
      </c>
      <c r="E8" s="1" t="s">
        <v>287</v>
      </c>
      <c r="F8" s="1" t="s">
        <v>242</v>
      </c>
      <c r="G8" s="1" t="s">
        <v>243</v>
      </c>
      <c r="H8" s="1" t="s">
        <v>244</v>
      </c>
      <c r="I8" s="1" t="s">
        <v>288</v>
      </c>
      <c r="J8" s="1" t="s">
        <v>246</v>
      </c>
      <c r="K8" s="1" t="s">
        <v>288</v>
      </c>
      <c r="L8" s="1" t="s">
        <v>288</v>
      </c>
      <c r="M8" s="1" t="s">
        <v>247</v>
      </c>
      <c r="N8" s="1" t="s">
        <v>247</v>
      </c>
      <c r="O8" s="1" t="s">
        <v>248</v>
      </c>
      <c r="P8" s="1" t="s">
        <v>249</v>
      </c>
      <c r="Q8" s="1" t="s">
        <v>250</v>
      </c>
      <c r="R8" s="1" t="s">
        <v>289</v>
      </c>
      <c r="S8" s="1" t="s">
        <v>252</v>
      </c>
      <c r="T8" s="1" t="s">
        <v>253</v>
      </c>
      <c r="U8" s="1" t="s">
        <v>254</v>
      </c>
    </row>
    <row r="9" s="1" customFormat="1" spans="1:21">
      <c r="A9" s="3">
        <v>17678703084</v>
      </c>
      <c r="B9" s="1" t="s">
        <v>290</v>
      </c>
      <c r="C9" s="1" t="s">
        <v>291</v>
      </c>
      <c r="D9" s="1" t="s">
        <v>292</v>
      </c>
      <c r="E9" s="1" t="s">
        <v>293</v>
      </c>
      <c r="F9" s="1" t="s">
        <v>259</v>
      </c>
      <c r="G9" s="1" t="s">
        <v>243</v>
      </c>
      <c r="H9" s="1" t="s">
        <v>244</v>
      </c>
      <c r="I9" s="1" t="s">
        <v>294</v>
      </c>
      <c r="J9" s="1" t="s">
        <v>246</v>
      </c>
      <c r="K9" s="1" t="s">
        <v>294</v>
      </c>
      <c r="L9" s="1" t="s">
        <v>294</v>
      </c>
      <c r="M9" s="1" t="s">
        <v>247</v>
      </c>
      <c r="N9" s="1" t="s">
        <v>247</v>
      </c>
      <c r="O9" s="1" t="s">
        <v>248</v>
      </c>
      <c r="P9" s="1" t="s">
        <v>249</v>
      </c>
      <c r="Q9" s="1" t="s">
        <v>250</v>
      </c>
      <c r="R9" s="1" t="s">
        <v>295</v>
      </c>
      <c r="S9" s="1" t="s">
        <v>252</v>
      </c>
      <c r="T9" s="1" t="s">
        <v>253</v>
      </c>
      <c r="U9" s="1" t="s">
        <v>254</v>
      </c>
    </row>
    <row r="10" s="1" customFormat="1" spans="1:21">
      <c r="A10" s="3">
        <v>17688624867</v>
      </c>
      <c r="B10" s="1" t="s">
        <v>296</v>
      </c>
      <c r="C10" s="1" t="s">
        <v>297</v>
      </c>
      <c r="D10" s="1" t="s">
        <v>298</v>
      </c>
      <c r="E10" s="1" t="s">
        <v>299</v>
      </c>
      <c r="F10" s="1" t="s">
        <v>242</v>
      </c>
      <c r="G10" s="1" t="s">
        <v>243</v>
      </c>
      <c r="H10" s="1" t="s">
        <v>244</v>
      </c>
      <c r="I10" s="1" t="s">
        <v>300</v>
      </c>
      <c r="J10" s="1" t="s">
        <v>246</v>
      </c>
      <c r="K10" s="1" t="s">
        <v>300</v>
      </c>
      <c r="L10" s="1" t="s">
        <v>300</v>
      </c>
      <c r="M10" s="1" t="s">
        <v>247</v>
      </c>
      <c r="N10" s="1" t="s">
        <v>247</v>
      </c>
      <c r="O10" s="1" t="s">
        <v>248</v>
      </c>
      <c r="P10" s="1" t="s">
        <v>249</v>
      </c>
      <c r="Q10" s="1" t="s">
        <v>250</v>
      </c>
      <c r="R10" s="1" t="s">
        <v>301</v>
      </c>
      <c r="S10" s="1" t="s">
        <v>252</v>
      </c>
      <c r="T10" s="1" t="s">
        <v>253</v>
      </c>
      <c r="U10" s="1" t="s">
        <v>254</v>
      </c>
    </row>
    <row r="11" s="1" customFormat="1" spans="1:21">
      <c r="A11" s="3">
        <v>17690375275</v>
      </c>
      <c r="B11" s="1" t="s">
        <v>302</v>
      </c>
      <c r="C11" s="1" t="s">
        <v>303</v>
      </c>
      <c r="D11" s="1" t="s">
        <v>264</v>
      </c>
      <c r="E11" s="1" t="s">
        <v>304</v>
      </c>
      <c r="F11" s="1" t="s">
        <v>242</v>
      </c>
      <c r="G11" s="1" t="s">
        <v>243</v>
      </c>
      <c r="H11" s="1" t="s">
        <v>244</v>
      </c>
      <c r="I11" s="1" t="s">
        <v>305</v>
      </c>
      <c r="J11" s="1" t="s">
        <v>246</v>
      </c>
      <c r="K11" s="1" t="s">
        <v>305</v>
      </c>
      <c r="L11" s="1" t="s">
        <v>305</v>
      </c>
      <c r="M11" s="1" t="s">
        <v>247</v>
      </c>
      <c r="N11" s="1" t="s">
        <v>247</v>
      </c>
      <c r="O11" s="1" t="s">
        <v>248</v>
      </c>
      <c r="P11" s="1" t="s">
        <v>249</v>
      </c>
      <c r="Q11" s="1" t="s">
        <v>250</v>
      </c>
      <c r="R11" s="1" t="s">
        <v>306</v>
      </c>
      <c r="S11" s="1" t="s">
        <v>252</v>
      </c>
      <c r="T11" s="1" t="s">
        <v>253</v>
      </c>
      <c r="U11" s="1" t="s">
        <v>254</v>
      </c>
    </row>
    <row r="12" s="1" customFormat="1" spans="1:21">
      <c r="A12" s="3">
        <v>17696851810</v>
      </c>
      <c r="B12" s="1" t="s">
        <v>259</v>
      </c>
      <c r="C12" s="1" t="s">
        <v>307</v>
      </c>
      <c r="D12" s="1" t="s">
        <v>308</v>
      </c>
      <c r="E12" s="1" t="s">
        <v>79</v>
      </c>
      <c r="F12" s="1" t="s">
        <v>259</v>
      </c>
      <c r="G12" s="1" t="s">
        <v>243</v>
      </c>
      <c r="H12" s="1" t="s">
        <v>244</v>
      </c>
      <c r="I12" s="1" t="s">
        <v>309</v>
      </c>
      <c r="J12" s="1" t="s">
        <v>246</v>
      </c>
      <c r="K12" s="1" t="s">
        <v>309</v>
      </c>
      <c r="L12" s="1" t="s">
        <v>309</v>
      </c>
      <c r="M12" s="1" t="s">
        <v>247</v>
      </c>
      <c r="N12" s="1" t="s">
        <v>247</v>
      </c>
      <c r="O12" s="1" t="s">
        <v>248</v>
      </c>
      <c r="P12" s="1" t="s">
        <v>249</v>
      </c>
      <c r="Q12" s="1" t="s">
        <v>250</v>
      </c>
      <c r="R12" s="1" t="s">
        <v>310</v>
      </c>
      <c r="S12" s="1" t="s">
        <v>252</v>
      </c>
      <c r="T12" s="1" t="s">
        <v>253</v>
      </c>
      <c r="U12" s="1" t="s">
        <v>254</v>
      </c>
    </row>
    <row r="13" s="1" customFormat="1" spans="1:21">
      <c r="A13" s="3">
        <v>17697011619</v>
      </c>
      <c r="B13" s="1" t="s">
        <v>259</v>
      </c>
      <c r="C13" s="1" t="s">
        <v>311</v>
      </c>
      <c r="D13" s="1" t="s">
        <v>312</v>
      </c>
      <c r="E13" s="1" t="s">
        <v>313</v>
      </c>
      <c r="F13" s="1" t="s">
        <v>259</v>
      </c>
      <c r="G13" s="1" t="s">
        <v>243</v>
      </c>
      <c r="H13" s="1" t="s">
        <v>244</v>
      </c>
      <c r="I13" s="1" t="s">
        <v>314</v>
      </c>
      <c r="J13" s="1" t="s">
        <v>246</v>
      </c>
      <c r="K13" s="1" t="s">
        <v>314</v>
      </c>
      <c r="L13" s="1" t="s">
        <v>314</v>
      </c>
      <c r="M13" s="1" t="s">
        <v>247</v>
      </c>
      <c r="N13" s="1" t="s">
        <v>247</v>
      </c>
      <c r="O13" s="1" t="s">
        <v>248</v>
      </c>
      <c r="P13" s="1" t="s">
        <v>249</v>
      </c>
      <c r="Q13" s="1" t="s">
        <v>250</v>
      </c>
      <c r="R13" s="1" t="s">
        <v>315</v>
      </c>
      <c r="S13" s="1" t="s">
        <v>252</v>
      </c>
      <c r="T13" s="1" t="s">
        <v>253</v>
      </c>
      <c r="U13" s="1" t="s">
        <v>254</v>
      </c>
    </row>
    <row r="14" s="1" customFormat="1" spans="1:21">
      <c r="A14" s="3">
        <v>17697721818</v>
      </c>
      <c r="B14" s="1" t="s">
        <v>259</v>
      </c>
      <c r="C14" s="1" t="s">
        <v>316</v>
      </c>
      <c r="D14" s="1" t="s">
        <v>264</v>
      </c>
      <c r="E14" s="1" t="s">
        <v>317</v>
      </c>
      <c r="F14" s="1" t="s">
        <v>242</v>
      </c>
      <c r="G14" s="1" t="s">
        <v>243</v>
      </c>
      <c r="H14" s="1" t="s">
        <v>244</v>
      </c>
      <c r="I14" s="1" t="s">
        <v>318</v>
      </c>
      <c r="J14" s="1" t="s">
        <v>246</v>
      </c>
      <c r="K14" s="1" t="s">
        <v>318</v>
      </c>
      <c r="L14" s="1" t="s">
        <v>318</v>
      </c>
      <c r="M14" s="1" t="s">
        <v>247</v>
      </c>
      <c r="N14" s="1" t="s">
        <v>247</v>
      </c>
      <c r="O14" s="1" t="s">
        <v>248</v>
      </c>
      <c r="P14" s="1" t="s">
        <v>249</v>
      </c>
      <c r="Q14" s="1" t="s">
        <v>250</v>
      </c>
      <c r="R14" s="1" t="s">
        <v>319</v>
      </c>
      <c r="S14" s="1" t="s">
        <v>252</v>
      </c>
      <c r="T14" s="1" t="s">
        <v>253</v>
      </c>
      <c r="U14" s="1" t="s">
        <v>254</v>
      </c>
    </row>
    <row r="15" s="1" customFormat="1" spans="1:21">
      <c r="A15" s="3">
        <v>17697745254</v>
      </c>
      <c r="B15" s="1" t="s">
        <v>259</v>
      </c>
      <c r="C15" s="1" t="s">
        <v>320</v>
      </c>
      <c r="D15" s="1" t="s">
        <v>321</v>
      </c>
      <c r="E15" s="1" t="s">
        <v>322</v>
      </c>
      <c r="F15" s="1" t="s">
        <v>242</v>
      </c>
      <c r="G15" s="1" t="s">
        <v>243</v>
      </c>
      <c r="H15" s="1" t="s">
        <v>244</v>
      </c>
      <c r="I15" s="1" t="s">
        <v>323</v>
      </c>
      <c r="J15" s="1" t="s">
        <v>246</v>
      </c>
      <c r="K15" s="1" t="s">
        <v>323</v>
      </c>
      <c r="L15" s="1" t="s">
        <v>323</v>
      </c>
      <c r="M15" s="1" t="s">
        <v>247</v>
      </c>
      <c r="N15" s="1" t="s">
        <v>247</v>
      </c>
      <c r="O15" s="1" t="s">
        <v>248</v>
      </c>
      <c r="P15" s="1" t="s">
        <v>249</v>
      </c>
      <c r="Q15" s="1" t="s">
        <v>250</v>
      </c>
      <c r="R15" s="1" t="s">
        <v>324</v>
      </c>
      <c r="S15" s="1" t="s">
        <v>252</v>
      </c>
      <c r="T15" s="1" t="s">
        <v>253</v>
      </c>
      <c r="U15" s="1" t="s">
        <v>254</v>
      </c>
    </row>
    <row r="16" s="1" customFormat="1" spans="1:21">
      <c r="A16" s="3">
        <v>17697881408</v>
      </c>
      <c r="B16" s="1" t="s">
        <v>259</v>
      </c>
      <c r="C16" s="1" t="s">
        <v>325</v>
      </c>
      <c r="D16" s="1" t="s">
        <v>264</v>
      </c>
      <c r="E16" s="1" t="s">
        <v>326</v>
      </c>
      <c r="F16" s="1" t="s">
        <v>242</v>
      </c>
      <c r="G16" s="1" t="s">
        <v>243</v>
      </c>
      <c r="H16" s="1" t="s">
        <v>244</v>
      </c>
      <c r="I16" s="1" t="s">
        <v>327</v>
      </c>
      <c r="J16" s="1" t="s">
        <v>246</v>
      </c>
      <c r="K16" s="1" t="s">
        <v>327</v>
      </c>
      <c r="L16" s="1" t="s">
        <v>327</v>
      </c>
      <c r="M16" s="1" t="s">
        <v>247</v>
      </c>
      <c r="N16" s="1" t="s">
        <v>247</v>
      </c>
      <c r="O16" s="1" t="s">
        <v>248</v>
      </c>
      <c r="P16" s="1" t="s">
        <v>249</v>
      </c>
      <c r="Q16" s="1" t="s">
        <v>250</v>
      </c>
      <c r="R16" s="1" t="s">
        <v>328</v>
      </c>
      <c r="S16" s="1" t="s">
        <v>252</v>
      </c>
      <c r="T16" s="1" t="s">
        <v>253</v>
      </c>
      <c r="U16" s="1" t="s">
        <v>254</v>
      </c>
    </row>
    <row r="17" s="1" customFormat="1" spans="1:21">
      <c r="A17" s="3">
        <v>17698133547</v>
      </c>
      <c r="B17" s="1" t="s">
        <v>259</v>
      </c>
      <c r="C17" s="1" t="s">
        <v>329</v>
      </c>
      <c r="D17" s="1" t="s">
        <v>330</v>
      </c>
      <c r="E17" s="1" t="s">
        <v>331</v>
      </c>
      <c r="F17" s="1" t="s">
        <v>259</v>
      </c>
      <c r="G17" s="1" t="s">
        <v>243</v>
      </c>
      <c r="H17" s="1" t="s">
        <v>244</v>
      </c>
      <c r="I17" s="1" t="s">
        <v>332</v>
      </c>
      <c r="J17" s="1" t="s">
        <v>246</v>
      </c>
      <c r="K17" s="1" t="s">
        <v>332</v>
      </c>
      <c r="L17" s="1" t="s">
        <v>332</v>
      </c>
      <c r="M17" s="1" t="s">
        <v>247</v>
      </c>
      <c r="N17" s="1" t="s">
        <v>247</v>
      </c>
      <c r="O17" s="1" t="s">
        <v>248</v>
      </c>
      <c r="P17" s="1" t="s">
        <v>249</v>
      </c>
      <c r="Q17" s="1" t="s">
        <v>250</v>
      </c>
      <c r="R17" s="1" t="s">
        <v>333</v>
      </c>
      <c r="S17" s="1" t="s">
        <v>252</v>
      </c>
      <c r="T17" s="1" t="s">
        <v>253</v>
      </c>
      <c r="U17" s="1" t="s">
        <v>254</v>
      </c>
    </row>
    <row r="18" s="1" customFormat="1" spans="1:21">
      <c r="A18" s="3">
        <v>17699157057</v>
      </c>
      <c r="B18" s="1" t="s">
        <v>242</v>
      </c>
      <c r="C18" s="1" t="s">
        <v>334</v>
      </c>
      <c r="D18" s="1" t="s">
        <v>330</v>
      </c>
      <c r="E18" s="1" t="s">
        <v>335</v>
      </c>
      <c r="F18" s="1" t="s">
        <v>242</v>
      </c>
      <c r="G18" s="1" t="s">
        <v>243</v>
      </c>
      <c r="H18" s="1" t="s">
        <v>244</v>
      </c>
      <c r="I18" s="1" t="s">
        <v>277</v>
      </c>
      <c r="J18" s="1" t="s">
        <v>246</v>
      </c>
      <c r="K18" s="1" t="s">
        <v>277</v>
      </c>
      <c r="L18" s="1" t="s">
        <v>277</v>
      </c>
      <c r="M18" s="1" t="s">
        <v>247</v>
      </c>
      <c r="N18" s="1" t="s">
        <v>247</v>
      </c>
      <c r="O18" s="1" t="s">
        <v>248</v>
      </c>
      <c r="P18" s="1" t="s">
        <v>249</v>
      </c>
      <c r="Q18" s="1" t="s">
        <v>250</v>
      </c>
      <c r="R18" s="1" t="s">
        <v>336</v>
      </c>
      <c r="S18" s="1" t="s">
        <v>252</v>
      </c>
      <c r="T18" s="1" t="s">
        <v>253</v>
      </c>
      <c r="U18" s="1" t="s">
        <v>254</v>
      </c>
    </row>
    <row r="19" s="1" customFormat="1" spans="1:21">
      <c r="A19" s="3">
        <v>17699229894</v>
      </c>
      <c r="B19" s="1" t="s">
        <v>242</v>
      </c>
      <c r="C19" s="1" t="s">
        <v>337</v>
      </c>
      <c r="D19" s="1" t="s">
        <v>338</v>
      </c>
      <c r="E19" s="1" t="s">
        <v>108</v>
      </c>
      <c r="F19" s="1" t="s">
        <v>242</v>
      </c>
      <c r="G19" s="1" t="s">
        <v>243</v>
      </c>
      <c r="H19" s="1" t="s">
        <v>244</v>
      </c>
      <c r="I19" s="1" t="s">
        <v>339</v>
      </c>
      <c r="J19" s="1" t="s">
        <v>246</v>
      </c>
      <c r="K19" s="1" t="s">
        <v>339</v>
      </c>
      <c r="L19" s="1" t="s">
        <v>339</v>
      </c>
      <c r="M19" s="1" t="s">
        <v>247</v>
      </c>
      <c r="N19" s="1" t="s">
        <v>247</v>
      </c>
      <c r="O19" s="1" t="s">
        <v>248</v>
      </c>
      <c r="P19" s="1" t="s">
        <v>249</v>
      </c>
      <c r="Q19" s="1" t="s">
        <v>250</v>
      </c>
      <c r="R19" s="1" t="s">
        <v>340</v>
      </c>
      <c r="S19" s="1" t="s">
        <v>252</v>
      </c>
      <c r="T19" s="1" t="s">
        <v>253</v>
      </c>
      <c r="U19" s="1" t="s">
        <v>254</v>
      </c>
    </row>
    <row r="20" s="1" customFormat="1" spans="1:21">
      <c r="A20" s="3">
        <v>17699351694</v>
      </c>
      <c r="B20" s="1" t="s">
        <v>242</v>
      </c>
      <c r="C20" s="1" t="s">
        <v>341</v>
      </c>
      <c r="D20" s="1" t="s">
        <v>342</v>
      </c>
      <c r="E20" s="1" t="s">
        <v>343</v>
      </c>
      <c r="F20" s="1" t="s">
        <v>242</v>
      </c>
      <c r="G20" s="1" t="s">
        <v>243</v>
      </c>
      <c r="H20" s="1" t="s">
        <v>244</v>
      </c>
      <c r="I20" s="1" t="s">
        <v>344</v>
      </c>
      <c r="J20" s="1" t="s">
        <v>246</v>
      </c>
      <c r="K20" s="1" t="s">
        <v>344</v>
      </c>
      <c r="L20" s="1" t="s">
        <v>344</v>
      </c>
      <c r="M20" s="1" t="s">
        <v>247</v>
      </c>
      <c r="N20" s="1" t="s">
        <v>247</v>
      </c>
      <c r="O20" s="1" t="s">
        <v>248</v>
      </c>
      <c r="P20" s="1" t="s">
        <v>249</v>
      </c>
      <c r="Q20" s="1" t="s">
        <v>250</v>
      </c>
      <c r="R20" s="1" t="s">
        <v>345</v>
      </c>
      <c r="S20" s="1" t="s">
        <v>252</v>
      </c>
      <c r="T20" s="1" t="s">
        <v>253</v>
      </c>
      <c r="U20" s="1" t="s">
        <v>254</v>
      </c>
    </row>
    <row r="21" s="1" customFormat="1" spans="1:21">
      <c r="A21" s="3">
        <v>17699367925</v>
      </c>
      <c r="B21" s="1" t="s">
        <v>242</v>
      </c>
      <c r="C21" s="1" t="s">
        <v>346</v>
      </c>
      <c r="D21" s="1" t="s">
        <v>347</v>
      </c>
      <c r="E21" s="1" t="s">
        <v>348</v>
      </c>
      <c r="F21" s="1" t="s">
        <v>242</v>
      </c>
      <c r="G21" s="1" t="s">
        <v>243</v>
      </c>
      <c r="H21" s="1" t="s">
        <v>244</v>
      </c>
      <c r="I21" s="1" t="s">
        <v>349</v>
      </c>
      <c r="J21" s="1" t="s">
        <v>246</v>
      </c>
      <c r="K21" s="1" t="s">
        <v>349</v>
      </c>
      <c r="L21" s="1" t="s">
        <v>349</v>
      </c>
      <c r="M21" s="1" t="s">
        <v>247</v>
      </c>
      <c r="N21" s="1" t="s">
        <v>247</v>
      </c>
      <c r="O21" s="1" t="s">
        <v>248</v>
      </c>
      <c r="P21" s="1" t="s">
        <v>249</v>
      </c>
      <c r="Q21" s="1" t="s">
        <v>250</v>
      </c>
      <c r="R21" s="1" t="s">
        <v>350</v>
      </c>
      <c r="S21" s="1" t="s">
        <v>252</v>
      </c>
      <c r="T21" s="1" t="s">
        <v>253</v>
      </c>
      <c r="U21" s="1" t="s">
        <v>254</v>
      </c>
    </row>
    <row r="22" s="1" customFormat="1" spans="1:21">
      <c r="A22" s="3">
        <v>17699380212</v>
      </c>
      <c r="B22" s="1" t="s">
        <v>242</v>
      </c>
      <c r="C22" s="1" t="s">
        <v>351</v>
      </c>
      <c r="D22" s="1" t="s">
        <v>275</v>
      </c>
      <c r="E22" s="1" t="s">
        <v>352</v>
      </c>
      <c r="F22" s="1" t="s">
        <v>242</v>
      </c>
      <c r="G22" s="1" t="s">
        <v>243</v>
      </c>
      <c r="H22" s="1" t="s">
        <v>244</v>
      </c>
      <c r="I22" s="1" t="s">
        <v>353</v>
      </c>
      <c r="J22" s="1" t="s">
        <v>246</v>
      </c>
      <c r="K22" s="1" t="s">
        <v>353</v>
      </c>
      <c r="L22" s="1" t="s">
        <v>353</v>
      </c>
      <c r="M22" s="1" t="s">
        <v>247</v>
      </c>
      <c r="N22" s="1" t="s">
        <v>247</v>
      </c>
      <c r="O22" s="1" t="s">
        <v>248</v>
      </c>
      <c r="P22" s="1" t="s">
        <v>249</v>
      </c>
      <c r="Q22" s="1" t="s">
        <v>250</v>
      </c>
      <c r="R22" s="1" t="s">
        <v>354</v>
      </c>
      <c r="S22" s="1" t="s">
        <v>252</v>
      </c>
      <c r="T22" s="1" t="s">
        <v>253</v>
      </c>
      <c r="U22" s="1" t="s">
        <v>254</v>
      </c>
    </row>
    <row r="23" s="1" customFormat="1" spans="1:21">
      <c r="A23" s="3">
        <v>17699530641</v>
      </c>
      <c r="B23" s="1" t="s">
        <v>242</v>
      </c>
      <c r="C23" s="1" t="s">
        <v>355</v>
      </c>
      <c r="D23" s="1" t="s">
        <v>356</v>
      </c>
      <c r="E23" s="1" t="s">
        <v>127</v>
      </c>
      <c r="F23" s="1" t="s">
        <v>242</v>
      </c>
      <c r="G23" s="1" t="s">
        <v>243</v>
      </c>
      <c r="H23" s="1" t="s">
        <v>244</v>
      </c>
      <c r="I23" s="1" t="s">
        <v>357</v>
      </c>
      <c r="J23" s="1" t="s">
        <v>246</v>
      </c>
      <c r="K23" s="1" t="s">
        <v>357</v>
      </c>
      <c r="L23" s="1" t="s">
        <v>357</v>
      </c>
      <c r="M23" s="1" t="s">
        <v>247</v>
      </c>
      <c r="N23" s="1" t="s">
        <v>247</v>
      </c>
      <c r="O23" s="1" t="s">
        <v>248</v>
      </c>
      <c r="P23" s="1" t="s">
        <v>249</v>
      </c>
      <c r="Q23" s="1" t="s">
        <v>250</v>
      </c>
      <c r="R23" s="1" t="s">
        <v>358</v>
      </c>
      <c r="S23" s="1" t="s">
        <v>252</v>
      </c>
      <c r="T23" s="1" t="s">
        <v>253</v>
      </c>
      <c r="U23" s="1" t="s">
        <v>254</v>
      </c>
    </row>
    <row r="24" s="1" customFormat="1" spans="1:21">
      <c r="A24" s="3">
        <v>17699577959</v>
      </c>
      <c r="B24" s="1" t="s">
        <v>242</v>
      </c>
      <c r="C24" s="1" t="s">
        <v>359</v>
      </c>
      <c r="D24" s="1" t="s">
        <v>360</v>
      </c>
      <c r="E24" s="1" t="s">
        <v>131</v>
      </c>
      <c r="F24" s="1" t="s">
        <v>242</v>
      </c>
      <c r="G24" s="1" t="s">
        <v>243</v>
      </c>
      <c r="H24" s="1" t="s">
        <v>244</v>
      </c>
      <c r="I24" s="1" t="s">
        <v>361</v>
      </c>
      <c r="J24" s="1" t="s">
        <v>246</v>
      </c>
      <c r="K24" s="1" t="s">
        <v>361</v>
      </c>
      <c r="L24" s="1" t="s">
        <v>361</v>
      </c>
      <c r="M24" s="1" t="s">
        <v>247</v>
      </c>
      <c r="N24" s="1" t="s">
        <v>247</v>
      </c>
      <c r="O24" s="1" t="s">
        <v>248</v>
      </c>
      <c r="P24" s="1" t="s">
        <v>249</v>
      </c>
      <c r="Q24" s="1" t="s">
        <v>250</v>
      </c>
      <c r="R24" s="1" t="s">
        <v>362</v>
      </c>
      <c r="S24" s="1" t="s">
        <v>252</v>
      </c>
      <c r="T24" s="1" t="s">
        <v>253</v>
      </c>
      <c r="U24" s="1" t="s">
        <v>254</v>
      </c>
    </row>
    <row r="25" s="1" customFormat="1" spans="1:21">
      <c r="A25" s="3">
        <v>17699578735</v>
      </c>
      <c r="B25" s="1" t="s">
        <v>242</v>
      </c>
      <c r="C25" s="1" t="s">
        <v>363</v>
      </c>
      <c r="D25" s="1" t="s">
        <v>364</v>
      </c>
      <c r="E25" s="1" t="s">
        <v>135</v>
      </c>
      <c r="F25" s="1" t="s">
        <v>242</v>
      </c>
      <c r="G25" s="1" t="s">
        <v>243</v>
      </c>
      <c r="H25" s="1" t="s">
        <v>244</v>
      </c>
      <c r="I25" s="1" t="s">
        <v>365</v>
      </c>
      <c r="J25" s="1" t="s">
        <v>246</v>
      </c>
      <c r="K25" s="1" t="s">
        <v>365</v>
      </c>
      <c r="L25" s="1" t="s">
        <v>365</v>
      </c>
      <c r="M25" s="1" t="s">
        <v>247</v>
      </c>
      <c r="N25" s="1" t="s">
        <v>247</v>
      </c>
      <c r="O25" s="1" t="s">
        <v>248</v>
      </c>
      <c r="P25" s="1" t="s">
        <v>249</v>
      </c>
      <c r="Q25" s="1" t="s">
        <v>250</v>
      </c>
      <c r="R25" s="1" t="s">
        <v>366</v>
      </c>
      <c r="S25" s="1" t="s">
        <v>252</v>
      </c>
      <c r="T25" s="1" t="s">
        <v>253</v>
      </c>
      <c r="U25" s="1" t="s">
        <v>254</v>
      </c>
    </row>
    <row r="26" s="1" customFormat="1" spans="1:21">
      <c r="A26" s="3">
        <v>17699812770</v>
      </c>
      <c r="B26" s="1" t="s">
        <v>242</v>
      </c>
      <c r="C26" s="1" t="s">
        <v>367</v>
      </c>
      <c r="D26" s="1" t="s">
        <v>368</v>
      </c>
      <c r="E26" s="1" t="s">
        <v>140</v>
      </c>
      <c r="F26" s="1" t="s">
        <v>242</v>
      </c>
      <c r="G26" s="1" t="s">
        <v>243</v>
      </c>
      <c r="H26" s="1" t="s">
        <v>244</v>
      </c>
      <c r="I26" s="1" t="s">
        <v>369</v>
      </c>
      <c r="J26" s="1" t="s">
        <v>246</v>
      </c>
      <c r="K26" s="1" t="s">
        <v>369</v>
      </c>
      <c r="L26" s="1" t="s">
        <v>369</v>
      </c>
      <c r="M26" s="1" t="s">
        <v>247</v>
      </c>
      <c r="N26" s="1" t="s">
        <v>247</v>
      </c>
      <c r="O26" s="1" t="s">
        <v>248</v>
      </c>
      <c r="P26" s="1" t="s">
        <v>249</v>
      </c>
      <c r="Q26" s="1" t="s">
        <v>250</v>
      </c>
      <c r="R26" s="1" t="s">
        <v>370</v>
      </c>
      <c r="S26" s="1" t="s">
        <v>252</v>
      </c>
      <c r="T26" s="1" t="s">
        <v>253</v>
      </c>
      <c r="U26" s="1" t="s">
        <v>254</v>
      </c>
    </row>
    <row r="27" s="1" customFormat="1" spans="1:21">
      <c r="A27" s="3">
        <v>17699814408</v>
      </c>
      <c r="B27" s="1" t="s">
        <v>242</v>
      </c>
      <c r="C27" s="1" t="s">
        <v>371</v>
      </c>
      <c r="D27" s="1" t="s">
        <v>368</v>
      </c>
      <c r="E27" s="1" t="s">
        <v>142</v>
      </c>
      <c r="F27" s="1" t="s">
        <v>242</v>
      </c>
      <c r="G27" s="1" t="s">
        <v>243</v>
      </c>
      <c r="H27" s="1" t="s">
        <v>244</v>
      </c>
      <c r="I27" s="1" t="s">
        <v>369</v>
      </c>
      <c r="J27" s="1" t="s">
        <v>246</v>
      </c>
      <c r="K27" s="1" t="s">
        <v>369</v>
      </c>
      <c r="L27" s="1" t="s">
        <v>369</v>
      </c>
      <c r="M27" s="1" t="s">
        <v>247</v>
      </c>
      <c r="N27" s="1" t="s">
        <v>247</v>
      </c>
      <c r="O27" s="1" t="s">
        <v>248</v>
      </c>
      <c r="P27" s="1" t="s">
        <v>249</v>
      </c>
      <c r="Q27" s="1" t="s">
        <v>250</v>
      </c>
      <c r="R27" s="1" t="s">
        <v>372</v>
      </c>
      <c r="S27" s="1" t="s">
        <v>252</v>
      </c>
      <c r="T27" s="1" t="s">
        <v>253</v>
      </c>
      <c r="U27" s="1" t="s">
        <v>254</v>
      </c>
    </row>
    <row r="28" s="1" customFormat="1" spans="1:21">
      <c r="A28" s="3">
        <v>17699943840</v>
      </c>
      <c r="B28" s="1" t="s">
        <v>242</v>
      </c>
      <c r="C28" s="1" t="s">
        <v>373</v>
      </c>
      <c r="D28" s="1" t="s">
        <v>374</v>
      </c>
      <c r="E28" s="1" t="s">
        <v>375</v>
      </c>
      <c r="F28" s="1" t="s">
        <v>242</v>
      </c>
      <c r="G28" s="1" t="s">
        <v>243</v>
      </c>
      <c r="H28" s="1" t="s">
        <v>244</v>
      </c>
      <c r="I28" s="1" t="s">
        <v>376</v>
      </c>
      <c r="J28" s="1" t="s">
        <v>246</v>
      </c>
      <c r="K28" s="1" t="s">
        <v>376</v>
      </c>
      <c r="L28" s="1" t="s">
        <v>376</v>
      </c>
      <c r="M28" s="1" t="s">
        <v>247</v>
      </c>
      <c r="N28" s="1" t="s">
        <v>247</v>
      </c>
      <c r="O28" s="1" t="s">
        <v>248</v>
      </c>
      <c r="P28" s="1" t="s">
        <v>249</v>
      </c>
      <c r="Q28" s="1" t="s">
        <v>250</v>
      </c>
      <c r="R28" s="1" t="s">
        <v>377</v>
      </c>
      <c r="S28" s="1" t="s">
        <v>252</v>
      </c>
      <c r="T28" s="1" t="s">
        <v>253</v>
      </c>
      <c r="U28" s="1" t="s">
        <v>254</v>
      </c>
    </row>
    <row r="29" s="1" customFormat="1" spans="1:21">
      <c r="A29" s="3">
        <v>17700003648</v>
      </c>
      <c r="B29" s="1" t="s">
        <v>242</v>
      </c>
      <c r="C29" s="1" t="s">
        <v>378</v>
      </c>
      <c r="D29" s="1" t="s">
        <v>379</v>
      </c>
      <c r="E29" s="1" t="s">
        <v>151</v>
      </c>
      <c r="F29" s="1" t="s">
        <v>242</v>
      </c>
      <c r="G29" s="1" t="s">
        <v>243</v>
      </c>
      <c r="H29" s="1" t="s">
        <v>244</v>
      </c>
      <c r="I29" s="1" t="s">
        <v>380</v>
      </c>
      <c r="J29" s="1" t="s">
        <v>246</v>
      </c>
      <c r="K29" s="1" t="s">
        <v>380</v>
      </c>
      <c r="L29" s="1" t="s">
        <v>380</v>
      </c>
      <c r="M29" s="1" t="s">
        <v>247</v>
      </c>
      <c r="N29" s="1" t="s">
        <v>247</v>
      </c>
      <c r="O29" s="1" t="s">
        <v>248</v>
      </c>
      <c r="P29" s="1" t="s">
        <v>249</v>
      </c>
      <c r="Q29" s="1" t="s">
        <v>250</v>
      </c>
      <c r="R29" s="1" t="s">
        <v>381</v>
      </c>
      <c r="S29" s="1" t="s">
        <v>252</v>
      </c>
      <c r="T29" s="1" t="s">
        <v>253</v>
      </c>
      <c r="U29" s="1" t="s">
        <v>254</v>
      </c>
    </row>
    <row r="30" s="1" customFormat="1" spans="1:21">
      <c r="A30" s="3">
        <v>17700244946</v>
      </c>
      <c r="B30" s="1" t="s">
        <v>242</v>
      </c>
      <c r="C30" s="1" t="s">
        <v>382</v>
      </c>
      <c r="D30" s="1" t="s">
        <v>383</v>
      </c>
      <c r="E30" s="1" t="s">
        <v>156</v>
      </c>
      <c r="F30" s="1" t="s">
        <v>242</v>
      </c>
      <c r="G30" s="1" t="s">
        <v>243</v>
      </c>
      <c r="H30" s="1" t="s">
        <v>244</v>
      </c>
      <c r="I30" s="1" t="s">
        <v>384</v>
      </c>
      <c r="J30" s="1" t="s">
        <v>246</v>
      </c>
      <c r="K30" s="1" t="s">
        <v>384</v>
      </c>
      <c r="L30" s="1" t="s">
        <v>384</v>
      </c>
      <c r="M30" s="1" t="s">
        <v>247</v>
      </c>
      <c r="N30" s="1" t="s">
        <v>247</v>
      </c>
      <c r="O30" s="1" t="s">
        <v>248</v>
      </c>
      <c r="P30" s="1" t="s">
        <v>249</v>
      </c>
      <c r="Q30" s="1" t="s">
        <v>250</v>
      </c>
      <c r="R30" s="1" t="s">
        <v>385</v>
      </c>
      <c r="S30" s="1" t="s">
        <v>252</v>
      </c>
      <c r="T30" s="1" t="s">
        <v>253</v>
      </c>
      <c r="U30" s="1" t="s">
        <v>254</v>
      </c>
    </row>
    <row r="31" s="1" customFormat="1" spans="1:21">
      <c r="A31" s="3">
        <v>17700526057</v>
      </c>
      <c r="B31" s="1" t="s">
        <v>242</v>
      </c>
      <c r="C31" s="1" t="s">
        <v>386</v>
      </c>
      <c r="D31" s="1" t="s">
        <v>387</v>
      </c>
      <c r="E31" s="1" t="s">
        <v>165</v>
      </c>
      <c r="F31" s="1" t="s">
        <v>242</v>
      </c>
      <c r="G31" s="1" t="s">
        <v>243</v>
      </c>
      <c r="H31" s="1" t="s">
        <v>244</v>
      </c>
      <c r="I31" s="1" t="s">
        <v>388</v>
      </c>
      <c r="J31" s="1" t="s">
        <v>246</v>
      </c>
      <c r="K31" s="1" t="s">
        <v>388</v>
      </c>
      <c r="L31" s="1" t="s">
        <v>388</v>
      </c>
      <c r="M31" s="1" t="s">
        <v>247</v>
      </c>
      <c r="N31" s="1" t="s">
        <v>247</v>
      </c>
      <c r="O31" s="1" t="s">
        <v>248</v>
      </c>
      <c r="P31" s="1" t="s">
        <v>249</v>
      </c>
      <c r="Q31" s="1" t="s">
        <v>250</v>
      </c>
      <c r="R31" s="1" t="s">
        <v>389</v>
      </c>
      <c r="S31" s="1" t="s">
        <v>252</v>
      </c>
      <c r="T31" s="1" t="s">
        <v>253</v>
      </c>
      <c r="U31" s="1" t="s">
        <v>254</v>
      </c>
    </row>
    <row r="32" s="1" customFormat="1" spans="1:21">
      <c r="A32" s="3">
        <v>17700636467</v>
      </c>
      <c r="B32" s="1" t="s">
        <v>242</v>
      </c>
      <c r="C32" s="1" t="s">
        <v>390</v>
      </c>
      <c r="D32" s="1" t="s">
        <v>391</v>
      </c>
      <c r="E32" s="1" t="s">
        <v>171</v>
      </c>
      <c r="F32" s="1" t="s">
        <v>242</v>
      </c>
      <c r="G32" s="1" t="s">
        <v>243</v>
      </c>
      <c r="H32" s="1" t="s">
        <v>244</v>
      </c>
      <c r="I32" s="1" t="s">
        <v>392</v>
      </c>
      <c r="J32" s="1" t="s">
        <v>246</v>
      </c>
      <c r="K32" s="1" t="s">
        <v>392</v>
      </c>
      <c r="L32" s="1" t="s">
        <v>392</v>
      </c>
      <c r="M32" s="1" t="s">
        <v>247</v>
      </c>
      <c r="N32" s="1" t="s">
        <v>247</v>
      </c>
      <c r="O32" s="1" t="s">
        <v>248</v>
      </c>
      <c r="P32" s="1" t="s">
        <v>249</v>
      </c>
      <c r="Q32" s="1" t="s">
        <v>250</v>
      </c>
      <c r="R32" s="1" t="s">
        <v>393</v>
      </c>
      <c r="S32" s="1" t="s">
        <v>252</v>
      </c>
      <c r="T32" s="1" t="s">
        <v>253</v>
      </c>
      <c r="U32" s="1" t="s">
        <v>254</v>
      </c>
    </row>
    <row r="33" s="1" customFormat="1" spans="1:21">
      <c r="A33" s="3">
        <v>17700667752</v>
      </c>
      <c r="B33" s="1" t="s">
        <v>242</v>
      </c>
      <c r="C33" s="1" t="s">
        <v>394</v>
      </c>
      <c r="D33" s="1" t="s">
        <v>395</v>
      </c>
      <c r="E33" s="1" t="s">
        <v>180</v>
      </c>
      <c r="F33" s="1" t="s">
        <v>242</v>
      </c>
      <c r="G33" s="1" t="s">
        <v>243</v>
      </c>
      <c r="H33" s="1" t="s">
        <v>244</v>
      </c>
      <c r="I33" s="1" t="s">
        <v>396</v>
      </c>
      <c r="J33" s="1" t="s">
        <v>246</v>
      </c>
      <c r="K33" s="1" t="s">
        <v>396</v>
      </c>
      <c r="L33" s="1" t="s">
        <v>396</v>
      </c>
      <c r="M33" s="1" t="s">
        <v>247</v>
      </c>
      <c r="N33" s="1" t="s">
        <v>247</v>
      </c>
      <c r="O33" s="1" t="s">
        <v>248</v>
      </c>
      <c r="P33" s="1" t="s">
        <v>249</v>
      </c>
      <c r="Q33" s="1" t="s">
        <v>250</v>
      </c>
      <c r="R33" s="1" t="s">
        <v>397</v>
      </c>
      <c r="S33" s="1" t="s">
        <v>252</v>
      </c>
      <c r="T33" s="1" t="s">
        <v>253</v>
      </c>
      <c r="U33" s="1" t="s">
        <v>254</v>
      </c>
    </row>
    <row r="34" s="1" customFormat="1" spans="1:21">
      <c r="A34" s="3">
        <v>17705887985</v>
      </c>
      <c r="B34" s="1" t="s">
        <v>242</v>
      </c>
      <c r="C34" s="1" t="s">
        <v>398</v>
      </c>
      <c r="D34" s="1" t="s">
        <v>399</v>
      </c>
      <c r="E34" s="1" t="s">
        <v>187</v>
      </c>
      <c r="F34" s="1" t="s">
        <v>242</v>
      </c>
      <c r="G34" s="1" t="s">
        <v>243</v>
      </c>
      <c r="H34" s="1" t="s">
        <v>244</v>
      </c>
      <c r="I34" s="1" t="s">
        <v>400</v>
      </c>
      <c r="J34" s="1" t="s">
        <v>246</v>
      </c>
      <c r="K34" s="1" t="s">
        <v>400</v>
      </c>
      <c r="L34" s="1" t="s">
        <v>400</v>
      </c>
      <c r="M34" s="1" t="s">
        <v>247</v>
      </c>
      <c r="N34" s="1" t="s">
        <v>247</v>
      </c>
      <c r="O34" s="1" t="s">
        <v>248</v>
      </c>
      <c r="P34" s="1" t="s">
        <v>249</v>
      </c>
      <c r="Q34" s="1" t="s">
        <v>250</v>
      </c>
      <c r="R34" s="1" t="s">
        <v>401</v>
      </c>
      <c r="S34" s="1" t="s">
        <v>252</v>
      </c>
      <c r="T34" s="1" t="s">
        <v>253</v>
      </c>
      <c r="U34" s="1" t="s">
        <v>254</v>
      </c>
    </row>
    <row r="35" s="1" customFormat="1" spans="1:21">
      <c r="A35" s="3">
        <v>17706104080</v>
      </c>
      <c r="B35" s="1" t="s">
        <v>242</v>
      </c>
      <c r="C35" s="1" t="s">
        <v>402</v>
      </c>
      <c r="D35" s="1" t="s">
        <v>403</v>
      </c>
      <c r="E35" s="1" t="s">
        <v>196</v>
      </c>
      <c r="F35" s="1" t="s">
        <v>242</v>
      </c>
      <c r="G35" s="1" t="s">
        <v>243</v>
      </c>
      <c r="H35" s="1" t="s">
        <v>244</v>
      </c>
      <c r="I35" s="1" t="s">
        <v>404</v>
      </c>
      <c r="J35" s="1" t="s">
        <v>246</v>
      </c>
      <c r="K35" s="1" t="s">
        <v>404</v>
      </c>
      <c r="L35" s="1" t="s">
        <v>404</v>
      </c>
      <c r="M35" s="1" t="s">
        <v>247</v>
      </c>
      <c r="N35" s="1" t="s">
        <v>247</v>
      </c>
      <c r="O35" s="1" t="s">
        <v>248</v>
      </c>
      <c r="P35" s="1" t="s">
        <v>249</v>
      </c>
      <c r="Q35" s="1" t="s">
        <v>250</v>
      </c>
      <c r="R35" s="1" t="s">
        <v>405</v>
      </c>
      <c r="S35" s="1" t="s">
        <v>252</v>
      </c>
      <c r="T35" s="1" t="s">
        <v>253</v>
      </c>
      <c r="U35" s="1" t="s">
        <v>254</v>
      </c>
    </row>
    <row r="36" s="1" customFormat="1" spans="1:21">
      <c r="A36" s="3">
        <v>17706195070</v>
      </c>
      <c r="B36" s="1" t="s">
        <v>242</v>
      </c>
      <c r="C36" s="1" t="s">
        <v>406</v>
      </c>
      <c r="D36" s="1" t="s">
        <v>407</v>
      </c>
      <c r="E36" s="1" t="s">
        <v>202</v>
      </c>
      <c r="F36" s="1" t="s">
        <v>242</v>
      </c>
      <c r="G36" s="1" t="s">
        <v>243</v>
      </c>
      <c r="H36" s="1" t="s">
        <v>244</v>
      </c>
      <c r="I36" s="1" t="s">
        <v>408</v>
      </c>
      <c r="J36" s="1" t="s">
        <v>246</v>
      </c>
      <c r="K36" s="1" t="s">
        <v>408</v>
      </c>
      <c r="L36" s="1" t="s">
        <v>408</v>
      </c>
      <c r="M36" s="1" t="s">
        <v>247</v>
      </c>
      <c r="N36" s="1" t="s">
        <v>247</v>
      </c>
      <c r="O36" s="1" t="s">
        <v>248</v>
      </c>
      <c r="P36" s="1" t="s">
        <v>249</v>
      </c>
      <c r="Q36" s="1" t="s">
        <v>250</v>
      </c>
      <c r="R36" s="1" t="s">
        <v>409</v>
      </c>
      <c r="S36" s="1" t="s">
        <v>252</v>
      </c>
      <c r="T36" s="1" t="s">
        <v>253</v>
      </c>
      <c r="U36" s="1" t="s">
        <v>254</v>
      </c>
    </row>
    <row r="37" s="1" customFormat="1" spans="1:21">
      <c r="A37" s="3">
        <v>17706358623</v>
      </c>
      <c r="B37" s="1" t="s">
        <v>242</v>
      </c>
      <c r="C37" s="1" t="s">
        <v>410</v>
      </c>
      <c r="D37" s="1" t="s">
        <v>411</v>
      </c>
      <c r="E37" s="1" t="s">
        <v>206</v>
      </c>
      <c r="F37" s="1" t="s">
        <v>242</v>
      </c>
      <c r="G37" s="1" t="s">
        <v>243</v>
      </c>
      <c r="H37" s="1" t="s">
        <v>244</v>
      </c>
      <c r="I37" s="1" t="s">
        <v>412</v>
      </c>
      <c r="J37" s="1" t="s">
        <v>246</v>
      </c>
      <c r="K37" s="1" t="s">
        <v>412</v>
      </c>
      <c r="L37" s="1" t="s">
        <v>412</v>
      </c>
      <c r="M37" s="1" t="s">
        <v>247</v>
      </c>
      <c r="N37" s="1" t="s">
        <v>247</v>
      </c>
      <c r="O37" s="1" t="s">
        <v>248</v>
      </c>
      <c r="P37" s="1" t="s">
        <v>249</v>
      </c>
      <c r="Q37" s="1" t="s">
        <v>250</v>
      </c>
      <c r="R37" s="1" t="s">
        <v>413</v>
      </c>
      <c r="S37" s="1" t="s">
        <v>252</v>
      </c>
      <c r="T37" s="1" t="s">
        <v>253</v>
      </c>
      <c r="U37" s="1" t="s">
        <v>254</v>
      </c>
    </row>
    <row r="38" s="1" customFormat="1" spans="1:21">
      <c r="A38" s="3">
        <v>17706415229</v>
      </c>
      <c r="B38" s="1" t="s">
        <v>242</v>
      </c>
      <c r="C38" s="1" t="s">
        <v>414</v>
      </c>
      <c r="D38" s="1" t="s">
        <v>415</v>
      </c>
      <c r="E38" s="1" t="s">
        <v>211</v>
      </c>
      <c r="F38" s="1" t="s">
        <v>242</v>
      </c>
      <c r="G38" s="1" t="s">
        <v>243</v>
      </c>
      <c r="H38" s="1" t="s">
        <v>244</v>
      </c>
      <c r="I38" s="1" t="s">
        <v>416</v>
      </c>
      <c r="J38" s="1" t="s">
        <v>246</v>
      </c>
      <c r="K38" s="1" t="s">
        <v>416</v>
      </c>
      <c r="L38" s="1" t="s">
        <v>416</v>
      </c>
      <c r="M38" s="1" t="s">
        <v>247</v>
      </c>
      <c r="N38" s="1" t="s">
        <v>247</v>
      </c>
      <c r="O38" s="1" t="s">
        <v>248</v>
      </c>
      <c r="P38" s="1" t="s">
        <v>249</v>
      </c>
      <c r="Q38" s="1" t="s">
        <v>250</v>
      </c>
      <c r="R38" s="1" t="s">
        <v>417</v>
      </c>
      <c r="S38" s="1" t="s">
        <v>252</v>
      </c>
      <c r="T38" s="1" t="s">
        <v>253</v>
      </c>
      <c r="U38" s="1" t="s">
        <v>254</v>
      </c>
    </row>
    <row r="39" s="1" customFormat="1" spans="1:21">
      <c r="A39" s="3">
        <v>17706427864</v>
      </c>
      <c r="B39" s="1" t="s">
        <v>242</v>
      </c>
      <c r="C39" s="1" t="s">
        <v>418</v>
      </c>
      <c r="D39" s="1" t="s">
        <v>356</v>
      </c>
      <c r="E39" s="1" t="s">
        <v>213</v>
      </c>
      <c r="F39" s="1" t="s">
        <v>242</v>
      </c>
      <c r="G39" s="1" t="s">
        <v>243</v>
      </c>
      <c r="H39" s="1" t="s">
        <v>244</v>
      </c>
      <c r="I39" s="1" t="s">
        <v>357</v>
      </c>
      <c r="J39" s="1" t="s">
        <v>246</v>
      </c>
      <c r="K39" s="1" t="s">
        <v>357</v>
      </c>
      <c r="L39" s="1" t="s">
        <v>357</v>
      </c>
      <c r="M39" s="1" t="s">
        <v>247</v>
      </c>
      <c r="N39" s="1" t="s">
        <v>247</v>
      </c>
      <c r="O39" s="1" t="s">
        <v>248</v>
      </c>
      <c r="P39" s="1" t="s">
        <v>249</v>
      </c>
      <c r="Q39" s="1" t="s">
        <v>250</v>
      </c>
      <c r="R39" s="1" t="s">
        <v>419</v>
      </c>
      <c r="S39" s="1" t="s">
        <v>252</v>
      </c>
      <c r="T39" s="1" t="s">
        <v>253</v>
      </c>
      <c r="U39" s="1" t="s">
        <v>254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2022-04-08T01:41:54Z</dcterms:created>
  <dcterms:modified xsi:type="dcterms:W3CDTF">2022-04-08T02:16:09Z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1544C64FA2824531ABE9141D9731A163</vt:lpwstr>
  </property>
  <property fmtid="{D5CDD505-2E9C-101B-9397-08002B2CF9AE}" pid="3" name="KSOProductBuildVer">
    <vt:lpwstr>2052-11.1.0.11365</vt:lpwstr>
  </property>
</Properties>
</file>