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<sst xmlns="http://schemas.openxmlformats.org/spreadsheetml/2006/main" count="278" uniqueCount="148">
  <si>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</si>
  <si>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</si>
  <si>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</si>
  <si>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</si>
  <si>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</si>
  <si>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</si>
  <si>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</si>
  <si>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</si>
  <si>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</si>
  <si>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</si>
  <si>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</si>
  <si>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</si>
  <si>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</si>
  <si>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</si>
  <si>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</si>
  <si>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</si>
  <si>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</si>
  <si>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</si>
  <si>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</si>
  <si>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</si>
  <si>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</si>
  <si>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</si>
  <si>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</si>
  <si>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</si>
  <si>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</si>
  <si>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17719333000	</t>
  </si>
  <si>
    <t>Ctrip</t>
  </si>
  <si>
    <t>正常</t>
  </si>
  <si>
    <t>[新加坡]新加坡嘉佩乐酒店 (Staycation Approved)(Capella Singapore (Staycation Approved))(44820660)</t>
  </si>
  <si>
    <t>一卧室别墅&lt;不退款&gt;&lt;2人入住&gt;</t>
  </si>
  <si>
    <t>USD</t>
  </si>
  <si>
    <t>WEI/YONG,ye/bingqing</t>
  </si>
  <si>
    <t>CA5326220408USD</t>
  </si>
  <si>
    <t>未提现</t>
  </si>
  <si>
    <t>携程开票</t>
  </si>
  <si>
    <t xml:space="preserve">2484915	</t>
  </si>
  <si>
    <t xml:space="preserve"> 37578150	</t>
  </si>
  <si>
    <t xml:space="preserve">17735803143	</t>
  </si>
  <si>
    <t>[拉斯维加斯]拉斯维加斯特朗普国际酒店(Trump International Hotel Las Vegas)(37201884)</t>
  </si>
  <si>
    <t>高级两大床房&lt;不退款&gt;&lt;2人入住&gt;</t>
  </si>
  <si>
    <t>QI/WEIYUE</t>
  </si>
  <si>
    <t xml:space="preserve">2489511	</t>
  </si>
  <si>
    <t xml:space="preserve">CI3UFHXR	</t>
  </si>
  <si>
    <t xml:space="preserve">17742778791	</t>
  </si>
  <si>
    <t>[迪拜]印象艺术酒店(Reflections Hotel)(39042438)</t>
  </si>
  <si>
    <t>豪华双人床房&lt;不退款&gt;&lt;2人入住&gt;</t>
  </si>
  <si>
    <t>LI/NI</t>
  </si>
  <si>
    <t xml:space="preserve">2491501	</t>
  </si>
  <si>
    <t xml:space="preserve">	</t>
  </si>
  <si>
    <t xml:space="preserve">17760589346	</t>
  </si>
  <si>
    <t>[迈阿密]迈阿密港舒适套房酒店(Comfort Inn &amp; Suites Downtown Brickell-Port Of Miami)(37225927)</t>
  </si>
  <si>
    <t>两张大床房&lt;2人入住&gt;&lt;不退款&gt;&lt;早餐&gt;</t>
  </si>
  <si>
    <t>MITSIOU/NICHOLAS</t>
  </si>
  <si>
    <t xml:space="preserve">75809659	</t>
  </si>
  <si>
    <t xml:space="preserve">17760742506	</t>
  </si>
  <si>
    <t>[西归浦市]西归浦JS酒店(Seogwipo JS Hotel)(39683253)</t>
  </si>
  <si>
    <t>标准双人间&lt;不退款&gt;&lt;2人入住&gt;</t>
  </si>
  <si>
    <t>LEE/EUNJI</t>
  </si>
  <si>
    <t xml:space="preserve">2496594	</t>
  </si>
  <si>
    <t xml:space="preserve">22227243	</t>
  </si>
  <si>
    <t xml:space="preserve">17761262051	</t>
  </si>
  <si>
    <t>[普吉岛]普吉岛中国屋公寓酒店(SHA Extra Plus)(Sino House Phuket Hotel(SHA Extra Plus))(37213017)</t>
  </si>
  <si>
    <t>高级双人床房&lt;不退款&gt;&lt;2人入住&gt;</t>
  </si>
  <si>
    <t>Sugsawang/Ekarin,Sugsawang/Ekarin</t>
  </si>
  <si>
    <t xml:space="preserve">EXP-1919872851	</t>
  </si>
  <si>
    <t xml:space="preserve">17761320249	</t>
  </si>
  <si>
    <t>[巨港]阿斯顿巨港及会议中心酒店(ASTON Palembang Hotel &amp; Conference Center)(39034444)</t>
  </si>
  <si>
    <t>豪华至尊房&lt;不退款&gt;&lt;2人入住&gt;</t>
  </si>
  <si>
    <t>ZHUO/CHENXU</t>
  </si>
  <si>
    <t xml:space="preserve">2496991	</t>
  </si>
  <si>
    <t>，</t>
  </si>
  <si>
    <t>A220408094230481</t>
  </si>
  <si>
    <t>USD / HKD 当前参考汇率: 7.83785</t>
  </si>
  <si>
    <t>总计： 10438 USD/
81811.48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</si>
  <si>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</si>
  <si>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</si>
  <si>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</si>
  <si>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</si>
  <si>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</si>
  <si>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</si>
  <si>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</si>
  <si>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</si>
  <si>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</si>
  <si>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</si>
  <si>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</si>
  <si>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</si>
  <si>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</si>
  <si>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</si>
  <si>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</si>
  <si>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</si>
  <si>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</si>
  <si>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</si>
  <si>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</si>
  <si>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2484915</t>
  </si>
  <si>
    <t>新加坡嘉佩乐酒店</t>
  </si>
  <si>
    <t>WEI YONG,ye bingqing</t>
  </si>
  <si>
    <t>2022-03-30</t>
  </si>
  <si>
    <t>2022-04-05</t>
  </si>
  <si>
    <t>退房日周结</t>
  </si>
  <si>
    <t>61128.37</t>
  </si>
  <si>
    <t>9582.00</t>
  </si>
  <si>
    <t>0</t>
  </si>
  <si>
    <t>0.00</t>
  </si>
  <si>
    <t>携程盛景国际直连</t>
  </si>
  <si>
    <t>01.010677</t>
  </si>
  <si>
    <t>2022-03-27 10:47:01</t>
  </si>
  <si>
    <t>否</t>
  </si>
  <si>
    <t>汇智国际旅游发展有限公司</t>
  </si>
  <si>
    <t>直连</t>
  </si>
  <si>
    <t>2489511</t>
  </si>
  <si>
    <t>拉斯维加斯特朗普国际酒店</t>
  </si>
  <si>
    <t>QI WEIYUE</t>
  </si>
  <si>
    <t>2022-04-03</t>
  </si>
  <si>
    <t>2009.23</t>
  </si>
  <si>
    <t>315.00</t>
  </si>
  <si>
    <t>2022-03-30 10:56:29</t>
  </si>
  <si>
    <t>2022-03-31</t>
  </si>
  <si>
    <t>2491501</t>
  </si>
  <si>
    <t>印象艺术酒店</t>
  </si>
  <si>
    <t>LI NI</t>
  </si>
  <si>
    <t>1876.61</t>
  </si>
  <si>
    <t>295.00</t>
  </si>
  <si>
    <t>2022-03-31 14:20:23</t>
  </si>
  <si>
    <t>2022-04-04</t>
  </si>
  <si>
    <t>2496460</t>
  </si>
  <si>
    <t>迈阿密港舒适套房酒店</t>
  </si>
  <si>
    <t>MITSIOU NICHOLAS</t>
  </si>
  <si>
    <t>924.51</t>
  </si>
  <si>
    <t>145.00</t>
  </si>
  <si>
    <t>2022-04-04 04:05:40</t>
  </si>
  <si>
    <t>2496594</t>
  </si>
  <si>
    <t>济州岛西归浦Js价值酒店</t>
  </si>
  <si>
    <t>LEE EUNJI</t>
  </si>
  <si>
    <t>293.29</t>
  </si>
  <si>
    <t>46.00</t>
  </si>
  <si>
    <t>2022-04-04 09:40:43</t>
  </si>
  <si>
    <t>2496950</t>
  </si>
  <si>
    <t>普吉岛中国屋公寓酒店(SHA Plus+)</t>
  </si>
  <si>
    <t>Sugsawang Ekarin,Sugsawang Ekarin</t>
  </si>
  <si>
    <t>121.14</t>
  </si>
  <si>
    <t>19.00</t>
  </si>
  <si>
    <t>2022-04-04 13:50:33</t>
  </si>
  <si>
    <t>2496991</t>
  </si>
  <si>
    <t>阿斯顿巨港及会议中心酒店</t>
  </si>
  <si>
    <t>ZHUO CHENXU</t>
  </si>
  <si>
    <t>229.53</t>
  </si>
  <si>
    <t>36.00</t>
  </si>
  <si>
    <t>2022-04-04 14:15:36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</si>
</sst>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3" fillId="15" borderId="1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44650</v>
      </c>
      <c r="G2" s="6">
        <v>44656</v>
      </c>
      <c r="H2" s="4">
        <v>1</v>
      </c>
      <c r="I2" s="4">
        <v>6</v>
      </c>
      <c r="J2" s="4">
        <v>6</v>
      </c>
      <c r="K2" s="4" t="s">
        <v>30</v>
      </c>
      <c r="L2" s="4">
        <v>9582</v>
      </c>
      <c r="M2" s="4">
        <v>9582</v>
      </c>
      <c r="N2" s="4" t="s">
        <v>31</v>
      </c>
      <c r="O2" s="4" t="s">
        <v>32</v>
      </c>
      <c r="P2" s="4" t="s">
        <v>33</v>
      </c>
      <c r="Q2" s="4">
        <v>0</v>
      </c>
      <c r="R2" s="7">
        <v>44647</v>
      </c>
      <c r="S2" s="6">
        <v>44659</v>
      </c>
      <c r="T2" s="4" t="s">
        <v>34</v>
      </c>
      <c r="U2" s="4">
        <v>9582</v>
      </c>
      <c r="V2" s="4">
        <v>0</v>
      </c>
      <c r="W2" s="4">
        <v>0</v>
      </c>
      <c r="X2" s="4" t="s">
        <v>35</v>
      </c>
      <c r="Y2" s="4">
        <v>37584900</v>
      </c>
      <c r="Z2" s="4">
        <v>37567150</v>
      </c>
      <c r="AA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44654</v>
      </c>
      <c r="G3" s="6">
        <v>44656</v>
      </c>
      <c r="H3" s="4">
        <v>1</v>
      </c>
      <c r="I3" s="4">
        <v>2</v>
      </c>
      <c r="J3" s="4">
        <v>2</v>
      </c>
      <c r="K3" s="4" t="s">
        <v>30</v>
      </c>
      <c r="L3" s="4">
        <v>315</v>
      </c>
      <c r="M3" s="4">
        <v>315</v>
      </c>
      <c r="N3" s="4" t="s">
        <v>40</v>
      </c>
      <c r="O3" s="4" t="s">
        <v>32</v>
      </c>
      <c r="P3" s="4" t="s">
        <v>33</v>
      </c>
      <c r="Q3" s="4">
        <v>0</v>
      </c>
      <c r="R3" s="7">
        <v>44650</v>
      </c>
      <c r="S3" s="6">
        <v>44659</v>
      </c>
      <c r="T3" s="4" t="s">
        <v>34</v>
      </c>
      <c r="U3" s="4">
        <v>315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44651</v>
      </c>
      <c r="G4" s="6">
        <v>44656</v>
      </c>
      <c r="H4" s="4">
        <v>1</v>
      </c>
      <c r="I4" s="4">
        <v>5</v>
      </c>
      <c r="J4" s="4">
        <v>5</v>
      </c>
      <c r="K4" s="4" t="s">
        <v>30</v>
      </c>
      <c r="L4" s="4">
        <v>295</v>
      </c>
      <c r="M4" s="4">
        <v>295</v>
      </c>
      <c r="N4" s="4" t="s">
        <v>46</v>
      </c>
      <c r="O4" s="4" t="s">
        <v>32</v>
      </c>
      <c r="P4" s="4" t="s">
        <v>33</v>
      </c>
      <c r="Q4" s="4">
        <v>0</v>
      </c>
      <c r="R4" s="7">
        <v>44651</v>
      </c>
      <c r="S4" s="6">
        <v>44659</v>
      </c>
      <c r="T4" s="4" t="s">
        <v>34</v>
      </c>
      <c r="U4" s="4">
        <v>295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44655</v>
      </c>
      <c r="G5" s="6">
        <v>44656</v>
      </c>
      <c r="H5" s="4">
        <v>1</v>
      </c>
      <c r="I5" s="4">
        <v>1</v>
      </c>
      <c r="J5" s="4">
        <v>1</v>
      </c>
      <c r="K5" s="4" t="s">
        <v>30</v>
      </c>
      <c r="L5" s="4">
        <v>145</v>
      </c>
      <c r="M5" s="4">
        <v>145</v>
      </c>
      <c r="N5" s="4" t="s">
        <v>52</v>
      </c>
      <c r="O5" s="4" t="s">
        <v>32</v>
      </c>
      <c r="P5" s="4" t="s">
        <v>33</v>
      </c>
      <c r="Q5" s="4">
        <v>0</v>
      </c>
      <c r="R5" s="7">
        <v>44655</v>
      </c>
      <c r="S5" s="6">
        <v>44659</v>
      </c>
      <c r="T5" s="4" t="s">
        <v>34</v>
      </c>
      <c r="U5" s="4">
        <v>145</v>
      </c>
      <c r="V5" s="4">
        <v>0</v>
      </c>
      <c r="W5" s="4">
        <v>0</v>
      </c>
      <c r="X5" s="4" t="s">
        <v>48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44655</v>
      </c>
      <c r="G6" s="6">
        <v>44656</v>
      </c>
      <c r="H6" s="4">
        <v>1</v>
      </c>
      <c r="I6" s="4">
        <v>1</v>
      </c>
      <c r="J6" s="4">
        <v>1</v>
      </c>
      <c r="K6" s="4" t="s">
        <v>30</v>
      </c>
      <c r="L6" s="4">
        <v>46</v>
      </c>
      <c r="M6" s="4">
        <v>46</v>
      </c>
      <c r="N6" s="4" t="s">
        <v>57</v>
      </c>
      <c r="O6" s="4" t="s">
        <v>32</v>
      </c>
      <c r="P6" s="4" t="s">
        <v>33</v>
      </c>
      <c r="Q6" s="4">
        <v>0</v>
      </c>
      <c r="R6" s="7">
        <v>44655</v>
      </c>
      <c r="S6" s="6">
        <v>44659</v>
      </c>
      <c r="T6" s="4" t="s">
        <v>34</v>
      </c>
      <c r="U6" s="4">
        <v>46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44655</v>
      </c>
      <c r="G7" s="6">
        <v>44656</v>
      </c>
      <c r="H7" s="4">
        <v>1</v>
      </c>
      <c r="I7" s="4">
        <v>1</v>
      </c>
      <c r="J7" s="4">
        <v>1</v>
      </c>
      <c r="K7" s="4" t="s">
        <v>30</v>
      </c>
      <c r="L7" s="4">
        <v>19</v>
      </c>
      <c r="M7" s="4">
        <v>19</v>
      </c>
      <c r="N7" s="4" t="s">
        <v>63</v>
      </c>
      <c r="O7" s="4" t="s">
        <v>32</v>
      </c>
      <c r="P7" s="4" t="s">
        <v>33</v>
      </c>
      <c r="Q7" s="4">
        <v>0</v>
      </c>
      <c r="R7" s="7">
        <v>44655</v>
      </c>
      <c r="S7" s="6">
        <v>44659</v>
      </c>
      <c r="T7" s="4" t="s">
        <v>34</v>
      </c>
      <c r="U7" s="4">
        <v>19</v>
      </c>
      <c r="V7" s="4">
        <v>0</v>
      </c>
      <c r="W7" s="4">
        <v>0</v>
      </c>
      <c r="X7" s="4" t="s">
        <v>48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44655</v>
      </c>
      <c r="G8" s="6">
        <v>44656</v>
      </c>
      <c r="H8" s="4">
        <v>1</v>
      </c>
      <c r="I8" s="4">
        <v>1</v>
      </c>
      <c r="J8" s="4">
        <v>1</v>
      </c>
      <c r="K8" s="4" t="s">
        <v>30</v>
      </c>
      <c r="L8" s="4">
        <v>36</v>
      </c>
      <c r="M8" s="4">
        <v>36</v>
      </c>
      <c r="N8" s="4" t="s">
        <v>68</v>
      </c>
      <c r="O8" s="4" t="s">
        <v>32</v>
      </c>
      <c r="P8" s="4" t="s">
        <v>33</v>
      </c>
      <c r="Q8" s="4">
        <v>0</v>
      </c>
      <c r="R8" s="7">
        <v>44655</v>
      </c>
      <c r="S8" s="6">
        <v>44659</v>
      </c>
      <c r="T8" s="4" t="s">
        <v>34</v>
      </c>
      <c r="U8" s="4">
        <v>36</v>
      </c>
      <c r="V8" s="4">
        <v>0</v>
      </c>
      <c r="W8" s="4">
        <v>0</v>
      </c>
      <c r="X8" s="4" t="s">
        <v>69</v>
      </c>
      <c r="Y8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17719333000</v>
      </c>
      <c r="B2" s="6">
        <v>44650</v>
      </c>
      <c r="C2" s="6">
        <v>44656</v>
      </c>
      <c r="D2" s="4">
        <v>9582</v>
      </c>
      <c r="E2" s="4" t="str">
        <f>VLOOKUP(A2,HOP!A:L,12,0)</f>
        <v>9582.00</v>
      </c>
      <c r="F2" s="4" t="str">
        <f>VLOOKUP(A2,HOP!A:C,3,0)</f>
        <v>2484915</v>
      </c>
      <c r="G2" s="4">
        <f>D2-E2</f>
        <v>0</v>
      </c>
      <c r="H2" s="4" t="str">
        <f>$H$1&amp;F2</f>
        <v>，2484915</v>
      </c>
      <c r="I2" s="4" t="str">
        <f>VLOOKUP(A2,HOP!A:U,21,0)</f>
        <v>直连</v>
      </c>
    </row>
    <row r="3" s="4" customFormat="1" spans="1:9">
      <c r="A3" s="5">
        <v>17735803143</v>
      </c>
      <c r="B3" s="6">
        <v>44654</v>
      </c>
      <c r="C3" s="6">
        <v>44656</v>
      </c>
      <c r="D3" s="4">
        <v>315</v>
      </c>
      <c r="E3" s="4" t="str">
        <f>VLOOKUP(A3,HOP!A:L,12,0)</f>
        <v>315.00</v>
      </c>
      <c r="F3" s="4" t="str">
        <f>VLOOKUP(A3,HOP!A:C,3,0)</f>
        <v>2489511</v>
      </c>
      <c r="G3" s="4">
        <f t="shared" ref="G3:G8" si="0">D3-E3</f>
        <v>0</v>
      </c>
      <c r="H3" s="4" t="str">
        <f t="shared" ref="H3:H8" si="1">$H$1&amp;F3</f>
        <v>，2489511</v>
      </c>
      <c r="I3" s="4" t="str">
        <f>VLOOKUP(A3,HOP!A:U,21,0)</f>
        <v>直连</v>
      </c>
    </row>
    <row r="4" s="4" customFormat="1" spans="1:9">
      <c r="A4" s="5">
        <v>17742778791</v>
      </c>
      <c r="B4" s="6">
        <v>44651</v>
      </c>
      <c r="C4" s="6">
        <v>44656</v>
      </c>
      <c r="D4" s="4">
        <v>295</v>
      </c>
      <c r="E4" s="4" t="str">
        <f>VLOOKUP(A4,HOP!A:L,12,0)</f>
        <v>295.00</v>
      </c>
      <c r="F4" s="4" t="str">
        <f>VLOOKUP(A4,HOP!A:C,3,0)</f>
        <v>2491501</v>
      </c>
      <c r="G4" s="4">
        <f t="shared" si="0"/>
        <v>0</v>
      </c>
      <c r="H4" s="4" t="str">
        <f t="shared" si="1"/>
        <v>，2491501</v>
      </c>
      <c r="I4" s="4" t="str">
        <f>VLOOKUP(A4,HOP!A:U,21,0)</f>
        <v>直连</v>
      </c>
    </row>
    <row r="5" s="4" customFormat="1" spans="1:9">
      <c r="A5" s="5">
        <v>17760589346</v>
      </c>
      <c r="B5" s="6">
        <v>44655</v>
      </c>
      <c r="C5" s="6">
        <v>44656</v>
      </c>
      <c r="D5" s="4">
        <v>145</v>
      </c>
      <c r="E5" s="4" t="str">
        <f>VLOOKUP(A5,HOP!A:L,12,0)</f>
        <v>145.00</v>
      </c>
      <c r="F5" s="4" t="str">
        <f>VLOOKUP(A5,HOP!A:C,3,0)</f>
        <v>2496460</v>
      </c>
      <c r="G5" s="4">
        <f t="shared" si="0"/>
        <v>0</v>
      </c>
      <c r="H5" s="4" t="str">
        <f t="shared" si="1"/>
        <v>，2496460</v>
      </c>
      <c r="I5" s="4" t="str">
        <f>VLOOKUP(A5,HOP!A:U,21,0)</f>
        <v>直连</v>
      </c>
    </row>
    <row r="6" s="4" customFormat="1" spans="1:9">
      <c r="A6" s="5">
        <v>17760742506</v>
      </c>
      <c r="B6" s="6">
        <v>44655</v>
      </c>
      <c r="C6" s="6">
        <v>44656</v>
      </c>
      <c r="D6" s="4">
        <v>46</v>
      </c>
      <c r="E6" s="4" t="str">
        <f>VLOOKUP(A6,HOP!A:L,12,0)</f>
        <v>46.00</v>
      </c>
      <c r="F6" s="4" t="str">
        <f>VLOOKUP(A6,HOP!A:C,3,0)</f>
        <v>2496594</v>
      </c>
      <c r="G6" s="4">
        <f t="shared" si="0"/>
        <v>0</v>
      </c>
      <c r="H6" s="4" t="str">
        <f t="shared" si="1"/>
        <v>，2496594</v>
      </c>
      <c r="I6" s="4" t="str">
        <f>VLOOKUP(A6,HOP!A:U,21,0)</f>
        <v>直连</v>
      </c>
    </row>
    <row r="7" s="4" customFormat="1" spans="1:9">
      <c r="A7" s="5">
        <v>17761262051</v>
      </c>
      <c r="B7" s="6">
        <v>44655</v>
      </c>
      <c r="C7" s="6">
        <v>44656</v>
      </c>
      <c r="D7" s="4">
        <v>19</v>
      </c>
      <c r="E7" s="4" t="str">
        <f>VLOOKUP(A7,HOP!A:L,12,0)</f>
        <v>19.00</v>
      </c>
      <c r="F7" s="4" t="str">
        <f>VLOOKUP(A7,HOP!A:C,3,0)</f>
        <v>2496950</v>
      </c>
      <c r="G7" s="4">
        <f t="shared" si="0"/>
        <v>0</v>
      </c>
      <c r="H7" s="4" t="str">
        <f t="shared" si="1"/>
        <v>，2496950</v>
      </c>
      <c r="I7" s="4" t="str">
        <f>VLOOKUP(A7,HOP!A:U,21,0)</f>
        <v>直连</v>
      </c>
    </row>
    <row r="8" s="4" customFormat="1" spans="1:9">
      <c r="A8" s="5">
        <v>17761320249</v>
      </c>
      <c r="B8" s="6">
        <v>44655</v>
      </c>
      <c r="C8" s="6">
        <v>44656</v>
      </c>
      <c r="D8" s="4">
        <v>36</v>
      </c>
      <c r="E8" s="4" t="str">
        <f>VLOOKUP(A8,HOP!A:L,12,0)</f>
        <v>36.00</v>
      </c>
      <c r="F8" s="4" t="str">
        <f>VLOOKUP(A8,HOP!A:C,3,0)</f>
        <v>2496991</v>
      </c>
      <c r="G8" s="4">
        <f t="shared" si="0"/>
        <v>0</v>
      </c>
      <c r="H8" s="4" t="str">
        <f t="shared" si="1"/>
        <v>，2496991</v>
      </c>
      <c r="I8" s="4" t="str">
        <f>VLOOKUP(A8,HOP!A:U,21,0)</f>
        <v>直连</v>
      </c>
    </row>
    <row r="10" spans="4:4">
      <c r="D10" s="4">
        <f>SUM(D2:D9)</f>
        <v>10438</v>
      </c>
    </row>
    <row r="15" spans="1:1">
      <c r="A15" s="4" t="s">
        <v>71</v>
      </c>
    </row>
    <row r="16" spans="1:1">
      <c r="A16" s="4" t="s">
        <v>72</v>
      </c>
    </row>
    <row r="17" spans="1:1">
      <c r="A17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</row>
    <row r="2" s="1" customFormat="1" spans="1:21">
      <c r="A2" s="3">
        <v>17719333000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</row>
    <row r="3" s="1" customFormat="1" spans="1:21">
      <c r="A3" s="3">
        <v>17735803143</v>
      </c>
      <c r="B3" s="1" t="s">
        <v>96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97</v>
      </c>
      <c r="H3" s="1" t="s">
        <v>98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115</v>
      </c>
      <c r="S3" s="1" t="s">
        <v>106</v>
      </c>
      <c r="T3" s="1" t="s">
        <v>107</v>
      </c>
      <c r="U3" s="1" t="s">
        <v>108</v>
      </c>
    </row>
    <row r="4" s="1" customFormat="1" spans="1:21">
      <c r="A4" s="3">
        <v>17742778791</v>
      </c>
      <c r="B4" s="1" t="s">
        <v>116</v>
      </c>
      <c r="C4" s="1" t="s">
        <v>117</v>
      </c>
      <c r="D4" s="1" t="s">
        <v>118</v>
      </c>
      <c r="E4" s="1" t="s">
        <v>119</v>
      </c>
      <c r="F4" s="1" t="s">
        <v>116</v>
      </c>
      <c r="G4" s="1" t="s">
        <v>97</v>
      </c>
      <c r="H4" s="1" t="s">
        <v>98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122</v>
      </c>
      <c r="S4" s="1" t="s">
        <v>106</v>
      </c>
      <c r="T4" s="1" t="s">
        <v>107</v>
      </c>
      <c r="U4" s="1" t="s">
        <v>108</v>
      </c>
    </row>
    <row r="5" s="1" customFormat="1" spans="1:21">
      <c r="A5" s="3">
        <v>17760589346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123</v>
      </c>
      <c r="G5" s="1" t="s">
        <v>97</v>
      </c>
      <c r="H5" s="1" t="s">
        <v>98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129</v>
      </c>
      <c r="S5" s="1" t="s">
        <v>106</v>
      </c>
      <c r="T5" s="1" t="s">
        <v>107</v>
      </c>
      <c r="U5" s="1" t="s">
        <v>108</v>
      </c>
    </row>
    <row r="6" s="1" customFormat="1" spans="1:21">
      <c r="A6" s="3">
        <v>17760742506</v>
      </c>
      <c r="B6" s="1" t="s">
        <v>123</v>
      </c>
      <c r="C6" s="1" t="s">
        <v>130</v>
      </c>
      <c r="D6" s="1" t="s">
        <v>131</v>
      </c>
      <c r="E6" s="1" t="s">
        <v>132</v>
      </c>
      <c r="F6" s="1" t="s">
        <v>123</v>
      </c>
      <c r="G6" s="1" t="s">
        <v>97</v>
      </c>
      <c r="H6" s="1" t="s">
        <v>98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135</v>
      </c>
      <c r="S6" s="1" t="s">
        <v>106</v>
      </c>
      <c r="T6" s="1" t="s">
        <v>107</v>
      </c>
      <c r="U6" s="1" t="s">
        <v>108</v>
      </c>
    </row>
    <row r="7" s="1" customFormat="1" spans="1:21">
      <c r="A7" s="3">
        <v>17761262051</v>
      </c>
      <c r="B7" s="1" t="s">
        <v>123</v>
      </c>
      <c r="C7" s="1" t="s">
        <v>136</v>
      </c>
      <c r="D7" s="1" t="s">
        <v>137</v>
      </c>
      <c r="E7" s="1" t="s">
        <v>138</v>
      </c>
      <c r="F7" s="1" t="s">
        <v>123</v>
      </c>
      <c r="G7" s="1" t="s">
        <v>97</v>
      </c>
      <c r="H7" s="1" t="s">
        <v>98</v>
      </c>
      <c r="I7" s="1" t="s">
        <v>139</v>
      </c>
      <c r="J7" s="1" t="s">
        <v>30</v>
      </c>
      <c r="K7" s="1" t="s">
        <v>140</v>
      </c>
      <c r="L7" s="1" t="s">
        <v>140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141</v>
      </c>
      <c r="S7" s="1" t="s">
        <v>106</v>
      </c>
      <c r="T7" s="1" t="s">
        <v>107</v>
      </c>
      <c r="U7" s="1" t="s">
        <v>108</v>
      </c>
    </row>
    <row r="8" s="1" customFormat="1" spans="1:21">
      <c r="A8" s="3">
        <v>17761320249</v>
      </c>
      <c r="B8" s="1" t="s">
        <v>123</v>
      </c>
      <c r="C8" s="1" t="s">
        <v>142</v>
      </c>
      <c r="D8" s="1" t="s">
        <v>143</v>
      </c>
      <c r="E8" s="1" t="s">
        <v>144</v>
      </c>
      <c r="F8" s="1" t="s">
        <v>123</v>
      </c>
      <c r="G8" s="1" t="s">
        <v>97</v>
      </c>
      <c r="H8" s="1" t="s">
        <v>98</v>
      </c>
      <c r="I8" s="1" t="s">
        <v>145</v>
      </c>
      <c r="J8" s="1" t="s">
        <v>30</v>
      </c>
      <c r="K8" s="1" t="s">
        <v>146</v>
      </c>
      <c r="L8" s="1" t="s">
        <v>146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147</v>
      </c>
      <c r="S8" s="1" t="s">
        <v>106</v>
      </c>
      <c r="T8" s="1" t="s">
        <v>107</v>
      </c>
      <c r="U8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2022-04-08T01:23:49Z</dcterms:created>
  <dcterms:modified xsi:type="dcterms:W3CDTF">2022-04-08T01:41:16Z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249F38D1DE88473A96E73197913BCDDB</vt:lpwstr>
  </property>
  <property fmtid="{D5CDD505-2E9C-101B-9397-08002B2CF9AE}" pid="3" name="KSOProductBuildVer">
    <vt:lpwstr>2052-11.1.0.11365</vt:lpwstr>
  </property>
</Properties>
</file>