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<sst xmlns="http://schemas.openxmlformats.org/spreadsheetml/2006/main" count="290" uniqueCount="130">
  <si>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</si>
  <si>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</si>
  <si>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</si>
  <si>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</si>
  <si>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</si>
  <si>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</si>
  <si>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</si>
  <si>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</si>
  <si>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</si>
  <si>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</si>
  <si>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</si>
  <si>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</si>
  <si>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</si>
  <si>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</si>
  <si>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</si>
  <si>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</si>
  <si>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</si>
  <si>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</si>
  <si>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</si>
  <si>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</si>
  <si>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</si>
  <si>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</si>
  <si>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</si>
  <si>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</si>
  <si>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</si>
  <si>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17763179127	</t>
  </si>
  <si>
    <t>Ctrip</t>
  </si>
  <si>
    <t>正常</t>
  </si>
  <si>
    <t>[昆明]城市便捷酒店（昆明高铁南站大学城店）(72814832)</t>
  </si>
  <si>
    <t>商务双床房&lt;双人入住&gt;&lt;内宾&gt;&lt;预付&gt;&lt;双早&gt;</t>
  </si>
  <si>
    <t>CNY</t>
  </si>
  <si>
    <t>耿强,曾舒,李军</t>
  </si>
  <si>
    <t>CA11323220409CNY</t>
  </si>
  <si>
    <t>未提现</t>
  </si>
  <si>
    <t>携程开票</t>
  </si>
  <si>
    <t xml:space="preserve">2498272	</t>
  </si>
  <si>
    <t xml:space="preserve">	</t>
  </si>
  <si>
    <t xml:space="preserve">17769854885	</t>
  </si>
  <si>
    <t>[邵东]城市便捷酒店(邵阳邵东店)(72812896)</t>
  </si>
  <si>
    <t>特惠大床房&lt;双人入住&gt;&lt;内宾&gt;&lt;预付&gt;&lt;双早&gt;</t>
  </si>
  <si>
    <t>徐叶尼</t>
  </si>
  <si>
    <t>CA11323220410CNY</t>
  </si>
  <si>
    <t xml:space="preserve">2499534	</t>
  </si>
  <si>
    <t xml:space="preserve">17770479433	</t>
  </si>
  <si>
    <t>[西宁]麗枫酒店(西宁海湖新区万达广场店)(73245789)</t>
  </si>
  <si>
    <t>标准单人房&lt;单人入住&gt;&lt;内宾&gt;&lt;预付&gt;&lt;单早&gt;</t>
  </si>
  <si>
    <t>刘承伟</t>
  </si>
  <si>
    <t xml:space="preserve">2499955	</t>
  </si>
  <si>
    <t xml:space="preserve">17770639092	</t>
  </si>
  <si>
    <t>[佛山]城市便捷酒店(佛山大良美食城店)(78098167)</t>
  </si>
  <si>
    <t>商务大床房&lt;双人入住&gt;&lt;内宾&gt;&lt;预付&gt;&lt;双早&gt;</t>
  </si>
  <si>
    <t>翟伊健</t>
  </si>
  <si>
    <t xml:space="preserve">17770750785	</t>
  </si>
  <si>
    <t>[湛江]城市便捷酒店(湛江椹川大道南店)(71585376)</t>
  </si>
  <si>
    <t>标准大床房&lt;双人入住&gt;&lt;内宾&gt;&lt;预付&gt;&lt;双早&gt;</t>
  </si>
  <si>
    <t>陈加俊</t>
  </si>
  <si>
    <t xml:space="preserve">2500543	</t>
  </si>
  <si>
    <t xml:space="preserve">17771834853	</t>
  </si>
  <si>
    <t>[厦门]厦门城市广场希尔顿欢朋酒店(83295099)</t>
  </si>
  <si>
    <t>舒适大床房&lt;双人入住&gt;&lt;内宾&gt;&lt;预付&gt;&lt;双早&gt;</t>
  </si>
  <si>
    <t>汪煜凡</t>
  </si>
  <si>
    <t>CA11323220411CNY</t>
  </si>
  <si>
    <t xml:space="preserve">17772506680	</t>
  </si>
  <si>
    <t>[禹州]城市便捷酒店(禹州大禹像店)(71636238)</t>
  </si>
  <si>
    <t>高级大床房&lt;双人入住&gt;&lt;内宾&gt;&lt;预付&gt;&lt;双早&gt;</t>
  </si>
  <si>
    <t>司高峰</t>
  </si>
  <si>
    <t xml:space="preserve">2501596	</t>
  </si>
  <si>
    <t>取消</t>
  </si>
  <si>
    <t>，</t>
  </si>
  <si>
    <t>A220411095402481</t>
  </si>
  <si>
    <t>CNY / HKD 当前参考汇率: 1.229938797</t>
  </si>
  <si>
    <t>总计： 1259.3 CNY/
1548.86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</si>
  <si>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</si>
  <si>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</si>
  <si>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</si>
  <si>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</si>
  <si>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</si>
  <si>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</si>
  <si>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</si>
  <si>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</si>
  <si>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</si>
  <si>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</si>
  <si>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</si>
  <si>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</si>
  <si>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</si>
  <si>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</si>
  <si>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</si>
  <si>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</si>
  <si>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</si>
  <si>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</si>
  <si>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2022-04-07</t>
  </si>
  <si>
    <t>2501596</t>
  </si>
  <si>
    <t>城市便捷酒店(禹州大禹像店)</t>
  </si>
  <si>
    <t>2022-04-08</t>
  </si>
  <si>
    <t>退房日月结</t>
  </si>
  <si>
    <t>0.00</t>
  </si>
  <si>
    <t>RMB</t>
  </si>
  <si>
    <t>0</t>
  </si>
  <si>
    <t>携程汇智国内直连</t>
  </si>
  <si>
    <t>1861</t>
  </si>
  <si>
    <t>2022-04-07 16:03:17</t>
  </si>
  <si>
    <t>否</t>
  </si>
  <si>
    <t>汇智国际旅游发展有限公司</t>
  </si>
  <si>
    <t>直连</t>
  </si>
  <si>
    <t>2501036</t>
  </si>
  <si>
    <t>厦门城市广场希尔顿欢朋酒店</t>
  </si>
  <si>
    <t>332.52</t>
  </si>
  <si>
    <t>2022-04-07 10:39:18</t>
  </si>
  <si>
    <t>2022-04-06</t>
  </si>
  <si>
    <t>2500543</t>
  </si>
  <si>
    <t>城市便捷湛江椹川大道南店</t>
  </si>
  <si>
    <t>159.36</t>
  </si>
  <si>
    <t>2022-04-06 22:05:02</t>
  </si>
  <si>
    <t>2500078</t>
  </si>
  <si>
    <t>城市便捷酒店(佛山大良美食城店)</t>
  </si>
  <si>
    <t>160.37</t>
  </si>
  <si>
    <t>2022-04-06 17:35:11</t>
  </si>
  <si>
    <t>2499955</t>
  </si>
  <si>
    <t>麗枫酒店(西宁海湖新区万达广场店)</t>
  </si>
  <si>
    <t>222.36</t>
  </si>
  <si>
    <t>2022-04-06 16:13:45</t>
  </si>
  <si>
    <t>2499534</t>
  </si>
  <si>
    <t>城市便捷邵阳邵东店</t>
  </si>
  <si>
    <t>128.91</t>
  </si>
  <si>
    <t>2022-04-06 11:16:44</t>
  </si>
  <si>
    <t>2022-04-05</t>
  </si>
  <si>
    <t>2498272</t>
  </si>
  <si>
    <t>城市便捷酒店昆明高铁南站大学城店</t>
  </si>
  <si>
    <t>255.78</t>
  </si>
  <si>
    <t>2022-04-05 12:59:54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</si>
</sst>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0" fillId="14" borderId="2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44656</v>
      </c>
      <c r="G2" s="6">
        <v>44657</v>
      </c>
      <c r="H2" s="4">
        <v>2</v>
      </c>
      <c r="I2" s="4">
        <v>1</v>
      </c>
      <c r="J2" s="4">
        <v>2</v>
      </c>
      <c r="K2" s="4" t="s">
        <v>30</v>
      </c>
      <c r="L2" s="4">
        <v>255.78</v>
      </c>
      <c r="M2" s="4">
        <v>255.78</v>
      </c>
      <c r="N2" s="4" t="s">
        <v>31</v>
      </c>
      <c r="O2" s="4" t="s">
        <v>32</v>
      </c>
      <c r="P2" s="4" t="s">
        <v>33</v>
      </c>
      <c r="Q2" s="4">
        <v>0</v>
      </c>
      <c r="R2" s="7">
        <v>44656</v>
      </c>
      <c r="S2" s="6">
        <v>44660</v>
      </c>
      <c r="T2" s="4" t="s">
        <v>34</v>
      </c>
      <c r="U2" s="4">
        <v>255.78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44657</v>
      </c>
      <c r="G3" s="6">
        <v>44658</v>
      </c>
      <c r="H3" s="4">
        <v>1</v>
      </c>
      <c r="I3" s="4">
        <v>1</v>
      </c>
      <c r="J3" s="4">
        <v>1</v>
      </c>
      <c r="K3" s="4" t="s">
        <v>30</v>
      </c>
      <c r="L3" s="4">
        <v>128.91</v>
      </c>
      <c r="M3" s="4">
        <v>128.91</v>
      </c>
      <c r="N3" s="4" t="s">
        <v>40</v>
      </c>
      <c r="O3" s="4" t="s">
        <v>41</v>
      </c>
      <c r="P3" s="4" t="s">
        <v>33</v>
      </c>
      <c r="Q3" s="4">
        <v>0</v>
      </c>
      <c r="R3" s="7">
        <v>44657</v>
      </c>
      <c r="S3" s="6">
        <v>44661</v>
      </c>
      <c r="T3" s="4" t="s">
        <v>34</v>
      </c>
      <c r="U3" s="4">
        <v>128.91</v>
      </c>
      <c r="V3" s="4">
        <v>0</v>
      </c>
      <c r="W3" s="4">
        <v>0</v>
      </c>
      <c r="X3" s="4" t="s">
        <v>42</v>
      </c>
      <c r="Y3" s="4" t="s">
        <v>36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44657</v>
      </c>
      <c r="G4" s="6">
        <v>44658</v>
      </c>
      <c r="H4" s="4">
        <v>1</v>
      </c>
      <c r="I4" s="4">
        <v>1</v>
      </c>
      <c r="J4" s="4">
        <v>1</v>
      </c>
      <c r="K4" s="4" t="s">
        <v>30</v>
      </c>
      <c r="L4" s="4">
        <v>222.36</v>
      </c>
      <c r="M4" s="4">
        <v>222.36</v>
      </c>
      <c r="N4" s="4" t="s">
        <v>46</v>
      </c>
      <c r="O4" s="4" t="s">
        <v>41</v>
      </c>
      <c r="P4" s="4" t="s">
        <v>33</v>
      </c>
      <c r="Q4" s="4">
        <v>0</v>
      </c>
      <c r="R4" s="7">
        <v>44657</v>
      </c>
      <c r="S4" s="6">
        <v>44661</v>
      </c>
      <c r="T4" s="4" t="s">
        <v>34</v>
      </c>
      <c r="U4" s="4">
        <v>222.36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44657</v>
      </c>
      <c r="G5" s="6">
        <v>44658</v>
      </c>
      <c r="H5" s="4">
        <v>1</v>
      </c>
      <c r="I5" s="4">
        <v>1</v>
      </c>
      <c r="J5" s="4">
        <v>1</v>
      </c>
      <c r="K5" s="4" t="s">
        <v>30</v>
      </c>
      <c r="L5" s="4">
        <v>160.37</v>
      </c>
      <c r="M5" s="4">
        <v>160.37</v>
      </c>
      <c r="N5" s="4" t="s">
        <v>51</v>
      </c>
      <c r="O5" s="4" t="s">
        <v>41</v>
      </c>
      <c r="P5" s="4" t="s">
        <v>33</v>
      </c>
      <c r="Q5" s="4">
        <v>0</v>
      </c>
      <c r="R5" s="7">
        <v>44657</v>
      </c>
      <c r="S5" s="6">
        <v>44661</v>
      </c>
      <c r="T5" s="4" t="s">
        <v>34</v>
      </c>
      <c r="U5" s="4">
        <v>160.37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44657</v>
      </c>
      <c r="G6" s="6">
        <v>44658</v>
      </c>
      <c r="H6" s="4">
        <v>1</v>
      </c>
      <c r="I6" s="4">
        <v>1</v>
      </c>
      <c r="J6" s="4">
        <v>1</v>
      </c>
      <c r="K6" s="4" t="s">
        <v>30</v>
      </c>
      <c r="L6" s="4">
        <v>159.36</v>
      </c>
      <c r="M6" s="4">
        <v>159.36</v>
      </c>
      <c r="N6" s="4" t="s">
        <v>55</v>
      </c>
      <c r="O6" s="4" t="s">
        <v>41</v>
      </c>
      <c r="P6" s="4" t="s">
        <v>33</v>
      </c>
      <c r="Q6" s="4">
        <v>0</v>
      </c>
      <c r="R6" s="7">
        <v>44657</v>
      </c>
      <c r="S6" s="6">
        <v>44661</v>
      </c>
      <c r="T6" s="4" t="s">
        <v>34</v>
      </c>
      <c r="U6" s="4">
        <v>159.36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44658</v>
      </c>
      <c r="G7" s="6">
        <v>44659</v>
      </c>
      <c r="H7" s="4">
        <v>1</v>
      </c>
      <c r="I7" s="4">
        <v>1</v>
      </c>
      <c r="J7" s="4">
        <v>1</v>
      </c>
      <c r="K7" s="4" t="s">
        <v>30</v>
      </c>
      <c r="L7" s="4">
        <v>332.52</v>
      </c>
      <c r="M7" s="4">
        <v>332.52</v>
      </c>
      <c r="N7" s="4" t="s">
        <v>60</v>
      </c>
      <c r="O7" s="4" t="s">
        <v>61</v>
      </c>
      <c r="P7" s="4" t="s">
        <v>33</v>
      </c>
      <c r="Q7" s="4">
        <v>0</v>
      </c>
      <c r="R7" s="7">
        <v>44658</v>
      </c>
      <c r="S7" s="6">
        <v>44662</v>
      </c>
      <c r="T7" s="4" t="s">
        <v>34</v>
      </c>
      <c r="U7" s="4">
        <v>332.52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44658</v>
      </c>
      <c r="G8" s="6">
        <v>44659</v>
      </c>
      <c r="H8" s="4">
        <v>1</v>
      </c>
      <c r="I8" s="4">
        <v>1</v>
      </c>
      <c r="J8" s="4">
        <v>1</v>
      </c>
      <c r="K8" s="4" t="s">
        <v>30</v>
      </c>
      <c r="L8" s="4">
        <v>151.24</v>
      </c>
      <c r="M8" s="4">
        <v>151.24</v>
      </c>
      <c r="N8" s="4" t="s">
        <v>65</v>
      </c>
      <c r="O8" s="4" t="s">
        <v>61</v>
      </c>
      <c r="P8" s="4" t="s">
        <v>33</v>
      </c>
      <c r="Q8" s="4">
        <v>0</v>
      </c>
      <c r="R8" s="7">
        <v>44658</v>
      </c>
      <c r="S8" s="6">
        <v>44662</v>
      </c>
      <c r="T8" s="4" t="s">
        <v>34</v>
      </c>
      <c r="U8" s="4">
        <v>151.24</v>
      </c>
      <c r="V8" s="4">
        <v>0</v>
      </c>
      <c r="W8" s="4">
        <v>0</v>
      </c>
      <c r="X8" s="4" t="s">
        <v>66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67</v>
      </c>
      <c r="D9" s="4" t="s">
        <v>63</v>
      </c>
      <c r="E9" s="4" t="s">
        <v>64</v>
      </c>
      <c r="F9" s="6">
        <v>44658</v>
      </c>
      <c r="G9" s="6">
        <v>44659</v>
      </c>
      <c r="H9" s="4">
        <v>1</v>
      </c>
      <c r="I9" s="4">
        <v>1</v>
      </c>
      <c r="J9" s="4">
        <v>1</v>
      </c>
      <c r="K9" s="4" t="s">
        <v>30</v>
      </c>
      <c r="L9" s="4">
        <v>-151.24</v>
      </c>
      <c r="M9" s="4">
        <v>-151.24</v>
      </c>
      <c r="N9" s="4" t="s">
        <v>65</v>
      </c>
      <c r="O9" s="4" t="s">
        <v>61</v>
      </c>
      <c r="P9" s="4" t="s">
        <v>33</v>
      </c>
      <c r="Q9" s="4">
        <v>0</v>
      </c>
      <c r="R9" s="7">
        <v>44658</v>
      </c>
      <c r="S9" s="6">
        <v>44662</v>
      </c>
      <c r="T9" s="4" t="s">
        <v>34</v>
      </c>
      <c r="U9" s="4">
        <v>-151.24</v>
      </c>
      <c r="V9" s="4">
        <v>0</v>
      </c>
      <c r="W9" s="4">
        <v>0</v>
      </c>
      <c r="X9" s="4" t="s">
        <v>66</v>
      </c>
      <c r="Y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5">
        <v>17763179127</v>
      </c>
      <c r="B2" s="6">
        <v>44656</v>
      </c>
      <c r="C2" s="6">
        <v>44657</v>
      </c>
      <c r="D2" s="4">
        <v>255.78</v>
      </c>
      <c r="E2" s="4" t="str">
        <f>VLOOKUP(A2,HOP!A:L,12,0)</f>
        <v>255.78</v>
      </c>
      <c r="F2" s="4" t="str">
        <f>VLOOKUP(A2,HOP!A:C,3,0)</f>
        <v>2498272</v>
      </c>
      <c r="G2" s="4">
        <f>D2-E2</f>
        <v>0</v>
      </c>
      <c r="H2" s="4" t="str">
        <f>$H$1&amp;F2</f>
        <v>，2498272</v>
      </c>
      <c r="I2" s="4" t="str">
        <f>VLOOKUP(A2,HOP!A:U,21,0)</f>
        <v>直连</v>
      </c>
    </row>
    <row r="3" s="4" customFormat="1" spans="1:9">
      <c r="A3" s="5">
        <v>17769854885</v>
      </c>
      <c r="B3" s="6">
        <v>44657</v>
      </c>
      <c r="C3" s="6">
        <v>44658</v>
      </c>
      <c r="D3" s="4">
        <v>128.91</v>
      </c>
      <c r="E3" s="4" t="str">
        <f>VLOOKUP(A3,HOP!A:L,12,0)</f>
        <v>128.91</v>
      </c>
      <c r="F3" s="4" t="str">
        <f>VLOOKUP(A3,HOP!A:C,3,0)</f>
        <v>2499534</v>
      </c>
      <c r="G3" s="4">
        <f t="shared" ref="G3:G8" si="0">D3-E3</f>
        <v>0</v>
      </c>
      <c r="H3" s="4" t="str">
        <f t="shared" ref="H3:H8" si="1">$H$1&amp;F3</f>
        <v>，2499534</v>
      </c>
      <c r="I3" s="4" t="str">
        <f>VLOOKUP(A3,HOP!A:U,21,0)</f>
        <v>直连</v>
      </c>
    </row>
    <row r="4" s="4" customFormat="1" spans="1:9">
      <c r="A4" s="5">
        <v>17770479433</v>
      </c>
      <c r="B4" s="6">
        <v>44657</v>
      </c>
      <c r="C4" s="6">
        <v>44658</v>
      </c>
      <c r="D4" s="4">
        <v>222.36</v>
      </c>
      <c r="E4" s="4" t="str">
        <f>VLOOKUP(A4,HOP!A:L,12,0)</f>
        <v>222.36</v>
      </c>
      <c r="F4" s="4" t="str">
        <f>VLOOKUP(A4,HOP!A:C,3,0)</f>
        <v>2499955</v>
      </c>
      <c r="G4" s="4">
        <f t="shared" si="0"/>
        <v>0</v>
      </c>
      <c r="H4" s="4" t="str">
        <f t="shared" si="1"/>
        <v>，2499955</v>
      </c>
      <c r="I4" s="4" t="str">
        <f>VLOOKUP(A4,HOP!A:U,21,0)</f>
        <v>直连</v>
      </c>
    </row>
    <row r="5" s="4" customFormat="1" spans="1:9">
      <c r="A5" s="5">
        <v>17770639092</v>
      </c>
      <c r="B5" s="6">
        <v>44657</v>
      </c>
      <c r="C5" s="6">
        <v>44658</v>
      </c>
      <c r="D5" s="4">
        <v>160.37</v>
      </c>
      <c r="E5" s="4" t="str">
        <f>VLOOKUP(A5,HOP!A:L,12,0)</f>
        <v>160.37</v>
      </c>
      <c r="F5" s="4" t="str">
        <f>VLOOKUP(A5,HOP!A:C,3,0)</f>
        <v>2500078</v>
      </c>
      <c r="G5" s="4">
        <f t="shared" si="0"/>
        <v>0</v>
      </c>
      <c r="H5" s="4" t="str">
        <f t="shared" si="1"/>
        <v>，2500078</v>
      </c>
      <c r="I5" s="4" t="str">
        <f>VLOOKUP(A5,HOP!A:U,21,0)</f>
        <v>直连</v>
      </c>
    </row>
    <row r="6" s="4" customFormat="1" spans="1:9">
      <c r="A6" s="5">
        <v>17770750785</v>
      </c>
      <c r="B6" s="6">
        <v>44657</v>
      </c>
      <c r="C6" s="6">
        <v>44658</v>
      </c>
      <c r="D6" s="4">
        <v>159.36</v>
      </c>
      <c r="E6" s="4" t="str">
        <f>VLOOKUP(A6,HOP!A:L,12,0)</f>
        <v>159.36</v>
      </c>
      <c r="F6" s="4" t="str">
        <f>VLOOKUP(A6,HOP!A:C,3,0)</f>
        <v>2500543</v>
      </c>
      <c r="G6" s="4">
        <f t="shared" si="0"/>
        <v>0</v>
      </c>
      <c r="H6" s="4" t="str">
        <f t="shared" si="1"/>
        <v>，2500543</v>
      </c>
      <c r="I6" s="4" t="str">
        <f>VLOOKUP(A6,HOP!A:U,21,0)</f>
        <v>直连</v>
      </c>
    </row>
    <row r="7" s="4" customFormat="1" spans="1:9">
      <c r="A7" s="5">
        <v>17771834853</v>
      </c>
      <c r="B7" s="6">
        <v>44658</v>
      </c>
      <c r="C7" s="6">
        <v>44659</v>
      </c>
      <c r="D7" s="4">
        <v>332.52</v>
      </c>
      <c r="E7" s="4" t="str">
        <f>VLOOKUP(A7,HOP!A:L,12,0)</f>
        <v>332.52</v>
      </c>
      <c r="F7" s="4" t="str">
        <f>VLOOKUP(A7,HOP!A:C,3,0)</f>
        <v>2501036</v>
      </c>
      <c r="G7" s="4">
        <f t="shared" si="0"/>
        <v>0</v>
      </c>
      <c r="H7" s="4" t="str">
        <f t="shared" si="1"/>
        <v>，2501036</v>
      </c>
      <c r="I7" s="4" t="str">
        <f>VLOOKUP(A7,HOP!A:U,21,0)</f>
        <v>直连</v>
      </c>
    </row>
    <row r="8" s="4" customFormat="1" hidden="1" spans="1:9">
      <c r="A8" s="5">
        <v>17772506680</v>
      </c>
      <c r="B8" s="6">
        <v>44658</v>
      </c>
      <c r="C8" s="6">
        <v>44659</v>
      </c>
      <c r="D8" s="4">
        <v>0</v>
      </c>
      <c r="E8" s="4" t="str">
        <f>VLOOKUP(A8,HOP!A:L,12,0)</f>
        <v>0.00</v>
      </c>
      <c r="F8" s="4" t="str">
        <f>VLOOKUP(A8,HOP!A:C,3,0)</f>
        <v>2501596</v>
      </c>
      <c r="G8" s="4">
        <f t="shared" si="0"/>
        <v>0</v>
      </c>
      <c r="H8" s="4" t="str">
        <f t="shared" si="1"/>
        <v>，2501596</v>
      </c>
      <c r="I8" s="4" t="str">
        <f>VLOOKUP(A8,HOP!A:U,21,0)</f>
        <v>直连</v>
      </c>
    </row>
    <row r="10" spans="4:4">
      <c r="D10" s="4">
        <f>SUM(D2:D9)</f>
        <v>1259.3</v>
      </c>
    </row>
    <row r="15" spans="1:1">
      <c r="A15" s="4" t="s">
        <v>69</v>
      </c>
    </row>
    <row r="16" spans="1:1">
      <c r="A16" s="4" t="s">
        <v>70</v>
      </c>
    </row>
    <row r="17" spans="1:1">
      <c r="A17" s="4" t="s">
        <v>71</v>
      </c>
    </row>
  </sheetData>
  <autoFilter ref="A1:X8">
    <filterColumn colId="3">
      <filters>
        <filter val="128.91"/>
        <filter val="332.52"/>
        <filter val="159.36"/>
        <filter val="222.36"/>
        <filter val="160.37"/>
        <filter val="255.7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1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</row>
    <row r="2" s="1" customFormat="1" spans="1:21">
      <c r="A2" s="3">
        <v>17772506680</v>
      </c>
      <c r="B2" s="1" t="s">
        <v>90</v>
      </c>
      <c r="C2" s="1" t="s">
        <v>91</v>
      </c>
      <c r="D2" s="1" t="s">
        <v>92</v>
      </c>
      <c r="E2" s="1" t="s">
        <v>65</v>
      </c>
      <c r="F2" s="1" t="s">
        <v>90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95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</row>
    <row r="3" s="1" customFormat="1" spans="1:21">
      <c r="A3" s="3">
        <v>17771834853</v>
      </c>
      <c r="B3" s="1" t="s">
        <v>90</v>
      </c>
      <c r="C3" s="1" t="s">
        <v>104</v>
      </c>
      <c r="D3" s="1" t="s">
        <v>105</v>
      </c>
      <c r="E3" s="1" t="s">
        <v>60</v>
      </c>
      <c r="F3" s="1" t="s">
        <v>90</v>
      </c>
      <c r="G3" s="1" t="s">
        <v>93</v>
      </c>
      <c r="H3" s="1" t="s">
        <v>94</v>
      </c>
      <c r="I3" s="1" t="s">
        <v>106</v>
      </c>
      <c r="J3" s="1" t="s">
        <v>96</v>
      </c>
      <c r="K3" s="1" t="s">
        <v>106</v>
      </c>
      <c r="L3" s="1" t="s">
        <v>106</v>
      </c>
      <c r="M3" s="1" t="s">
        <v>97</v>
      </c>
      <c r="N3" s="1" t="s">
        <v>97</v>
      </c>
      <c r="O3" s="1" t="s">
        <v>95</v>
      </c>
      <c r="P3" s="1" t="s">
        <v>98</v>
      </c>
      <c r="Q3" s="1" t="s">
        <v>99</v>
      </c>
      <c r="R3" s="1" t="s">
        <v>107</v>
      </c>
      <c r="S3" s="1" t="s">
        <v>101</v>
      </c>
      <c r="T3" s="1" t="s">
        <v>102</v>
      </c>
      <c r="U3" s="1" t="s">
        <v>103</v>
      </c>
    </row>
    <row r="4" s="1" customFormat="1" spans="1:21">
      <c r="A4" s="3">
        <v>17770750785</v>
      </c>
      <c r="B4" s="1" t="s">
        <v>108</v>
      </c>
      <c r="C4" s="1" t="s">
        <v>109</v>
      </c>
      <c r="D4" s="1" t="s">
        <v>110</v>
      </c>
      <c r="E4" s="1" t="s">
        <v>55</v>
      </c>
      <c r="F4" s="1" t="s">
        <v>108</v>
      </c>
      <c r="G4" s="1" t="s">
        <v>90</v>
      </c>
      <c r="H4" s="1" t="s">
        <v>94</v>
      </c>
      <c r="I4" s="1" t="s">
        <v>111</v>
      </c>
      <c r="J4" s="1" t="s">
        <v>96</v>
      </c>
      <c r="K4" s="1" t="s">
        <v>111</v>
      </c>
      <c r="L4" s="1" t="s">
        <v>111</v>
      </c>
      <c r="M4" s="1" t="s">
        <v>97</v>
      </c>
      <c r="N4" s="1" t="s">
        <v>97</v>
      </c>
      <c r="O4" s="1" t="s">
        <v>95</v>
      </c>
      <c r="P4" s="1" t="s">
        <v>98</v>
      </c>
      <c r="Q4" s="1" t="s">
        <v>99</v>
      </c>
      <c r="R4" s="1" t="s">
        <v>112</v>
      </c>
      <c r="S4" s="1" t="s">
        <v>101</v>
      </c>
      <c r="T4" s="1" t="s">
        <v>102</v>
      </c>
      <c r="U4" s="1" t="s">
        <v>103</v>
      </c>
    </row>
    <row r="5" s="1" customFormat="1" spans="1:21">
      <c r="A5" s="3">
        <v>17770639092</v>
      </c>
      <c r="B5" s="1" t="s">
        <v>108</v>
      </c>
      <c r="C5" s="1" t="s">
        <v>113</v>
      </c>
      <c r="D5" s="1" t="s">
        <v>114</v>
      </c>
      <c r="E5" s="1" t="s">
        <v>51</v>
      </c>
      <c r="F5" s="1" t="s">
        <v>108</v>
      </c>
      <c r="G5" s="1" t="s">
        <v>90</v>
      </c>
      <c r="H5" s="1" t="s">
        <v>94</v>
      </c>
      <c r="I5" s="1" t="s">
        <v>115</v>
      </c>
      <c r="J5" s="1" t="s">
        <v>96</v>
      </c>
      <c r="K5" s="1" t="s">
        <v>115</v>
      </c>
      <c r="L5" s="1" t="s">
        <v>115</v>
      </c>
      <c r="M5" s="1" t="s">
        <v>97</v>
      </c>
      <c r="N5" s="1" t="s">
        <v>97</v>
      </c>
      <c r="O5" s="1" t="s">
        <v>95</v>
      </c>
      <c r="P5" s="1" t="s">
        <v>98</v>
      </c>
      <c r="Q5" s="1" t="s">
        <v>99</v>
      </c>
      <c r="R5" s="1" t="s">
        <v>116</v>
      </c>
      <c r="S5" s="1" t="s">
        <v>101</v>
      </c>
      <c r="T5" s="1" t="s">
        <v>102</v>
      </c>
      <c r="U5" s="1" t="s">
        <v>103</v>
      </c>
    </row>
    <row r="6" s="1" customFormat="1" spans="1:21">
      <c r="A6" s="3">
        <v>17770479433</v>
      </c>
      <c r="B6" s="1" t="s">
        <v>108</v>
      </c>
      <c r="C6" s="1" t="s">
        <v>117</v>
      </c>
      <c r="D6" s="1" t="s">
        <v>118</v>
      </c>
      <c r="E6" s="1" t="s">
        <v>46</v>
      </c>
      <c r="F6" s="1" t="s">
        <v>108</v>
      </c>
      <c r="G6" s="1" t="s">
        <v>90</v>
      </c>
      <c r="H6" s="1" t="s">
        <v>94</v>
      </c>
      <c r="I6" s="1" t="s">
        <v>119</v>
      </c>
      <c r="J6" s="1" t="s">
        <v>96</v>
      </c>
      <c r="K6" s="1" t="s">
        <v>119</v>
      </c>
      <c r="L6" s="1" t="s">
        <v>119</v>
      </c>
      <c r="M6" s="1" t="s">
        <v>97</v>
      </c>
      <c r="N6" s="1" t="s">
        <v>97</v>
      </c>
      <c r="O6" s="1" t="s">
        <v>95</v>
      </c>
      <c r="P6" s="1" t="s">
        <v>98</v>
      </c>
      <c r="Q6" s="1" t="s">
        <v>99</v>
      </c>
      <c r="R6" s="1" t="s">
        <v>120</v>
      </c>
      <c r="S6" s="1" t="s">
        <v>101</v>
      </c>
      <c r="T6" s="1" t="s">
        <v>102</v>
      </c>
      <c r="U6" s="1" t="s">
        <v>103</v>
      </c>
    </row>
    <row r="7" s="1" customFormat="1" spans="1:21">
      <c r="A7" s="3">
        <v>17769854885</v>
      </c>
      <c r="B7" s="1" t="s">
        <v>108</v>
      </c>
      <c r="C7" s="1" t="s">
        <v>121</v>
      </c>
      <c r="D7" s="1" t="s">
        <v>122</v>
      </c>
      <c r="E7" s="1" t="s">
        <v>40</v>
      </c>
      <c r="F7" s="1" t="s">
        <v>108</v>
      </c>
      <c r="G7" s="1" t="s">
        <v>90</v>
      </c>
      <c r="H7" s="1" t="s">
        <v>94</v>
      </c>
      <c r="I7" s="1" t="s">
        <v>123</v>
      </c>
      <c r="J7" s="1" t="s">
        <v>96</v>
      </c>
      <c r="K7" s="1" t="s">
        <v>123</v>
      </c>
      <c r="L7" s="1" t="s">
        <v>123</v>
      </c>
      <c r="M7" s="1" t="s">
        <v>97</v>
      </c>
      <c r="N7" s="1" t="s">
        <v>97</v>
      </c>
      <c r="O7" s="1" t="s">
        <v>95</v>
      </c>
      <c r="P7" s="1" t="s">
        <v>98</v>
      </c>
      <c r="Q7" s="1" t="s">
        <v>99</v>
      </c>
      <c r="R7" s="1" t="s">
        <v>124</v>
      </c>
      <c r="S7" s="1" t="s">
        <v>101</v>
      </c>
      <c r="T7" s="1" t="s">
        <v>102</v>
      </c>
      <c r="U7" s="1" t="s">
        <v>103</v>
      </c>
    </row>
    <row r="8" s="1" customFormat="1" spans="1:21">
      <c r="A8" s="3">
        <v>17763179127</v>
      </c>
      <c r="B8" s="1" t="s">
        <v>125</v>
      </c>
      <c r="C8" s="1" t="s">
        <v>126</v>
      </c>
      <c r="D8" s="1" t="s">
        <v>127</v>
      </c>
      <c r="E8" s="1" t="s">
        <v>31</v>
      </c>
      <c r="F8" s="1" t="s">
        <v>125</v>
      </c>
      <c r="G8" s="1" t="s">
        <v>108</v>
      </c>
      <c r="H8" s="1" t="s">
        <v>94</v>
      </c>
      <c r="I8" s="1" t="s">
        <v>128</v>
      </c>
      <c r="J8" s="1" t="s">
        <v>96</v>
      </c>
      <c r="K8" s="1" t="s">
        <v>128</v>
      </c>
      <c r="L8" s="1" t="s">
        <v>128</v>
      </c>
      <c r="M8" s="1" t="s">
        <v>97</v>
      </c>
      <c r="N8" s="1" t="s">
        <v>97</v>
      </c>
      <c r="O8" s="1" t="s">
        <v>95</v>
      </c>
      <c r="P8" s="1" t="s">
        <v>98</v>
      </c>
      <c r="Q8" s="1" t="s">
        <v>99</v>
      </c>
      <c r="R8" s="1" t="s">
        <v>129</v>
      </c>
      <c r="S8" s="1" t="s">
        <v>101</v>
      </c>
      <c r="T8" s="1" t="s">
        <v>102</v>
      </c>
      <c r="U8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2022-04-11T01:45:05Z</dcterms:created>
  <dcterms:modified xsi:type="dcterms:W3CDTF">2022-04-11T01:52:20Z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D932E1F71C274951AF4DAB9C71F7ADFD</vt:lpwstr>
  </property>
  <property fmtid="{D5CDD505-2E9C-101B-9397-08002B2CF9AE}" pid="3" name="KSOProductBuildVer">
    <vt:lpwstr>2052-11.1.0.11365</vt:lpwstr>
  </property>
</Properties>
</file>