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<sst xmlns="http://schemas.openxmlformats.org/spreadsheetml/2006/main" count="447" uniqueCount="166">
  <si>
    <t>去哪儿网酒店预付对账单</t>
  </si>
  <si>
    <t>供应商名称：</t>
  </si>
  <si>
    <t>趣游游</t>
  </si>
  <si>
    <t>结算周期：</t>
  </si>
  <si>
    <t>2022-04-04至2022-04-10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</si>
  <si>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</si>
  <si>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</si>
  <si>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</si>
  <si>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</si>
  <si>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</si>
  <si>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</si>
  <si>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</si>
  <si>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</si>
  <si>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</si>
  <si>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</si>
  <si>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</si>
  <si>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</si>
  <si>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</si>
  <si>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</si>
  <si>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</si>
  <si>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¥590.00</t>
  </si>
  <si>
    <t>¥80.00</t>
  </si>
  <si>
    <t>¥510.00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</si>
  <si>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</si>
  <si>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</si>
  <si>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</si>
  <si>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</si>
  <si>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</si>
  <si>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</si>
  <si>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</si>
  <si>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</si>
  <si>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</si>
  <si>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</si>
  <si>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</si>
  <si>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</si>
  <si>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</si>
  <si>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</si>
  <si>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</si>
  <si>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</si>
  <si>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</si>
  <si>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</si>
  <si>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</si>
  <si>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</si>
  <si>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</si>
  <si>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</si>
  <si>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</si>
  <si>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</si>
  <si>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</si>
  <si>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</si>
  <si>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</si>
  <si>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</si>
  <si>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</si>
  <si>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</si>
  <si>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</si>
  <si>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</si>
  <si>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</si>
  <si>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</si>
  <si>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</si>
  <si>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</si>
  <si>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</si>
  <si>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</si>
  <si>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</si>
  <si>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</si>
  <si>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</si>
  <si>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</si>
  <si>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</si>
  <si>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</si>
  <si>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</si>
  <si>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</si>
  <si>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102959270104</t>
  </si>
  <si>
    <t>酒店预付</t>
  </si>
  <si>
    <t>否</t>
  </si>
  <si>
    <t>普通</t>
  </si>
  <si>
    <t>307548076</t>
  </si>
  <si>
    <t>星波时尚酒店(北海北部湾广场店)</t>
  </si>
  <si>
    <t>1638814</t>
  </si>
  <si>
    <t>付振斌</t>
  </si>
  <si>
    <t>2022-04-06</t>
  </si>
  <si>
    <t>2022-04-07</t>
  </si>
  <si>
    <t>¥120.00</t>
  </si>
  <si>
    <t>¥16.00</t>
  </si>
  <si>
    <t>¥104.00</t>
  </si>
  <si>
    <t>阳光大床房</t>
  </si>
  <si>
    <t>WEBSITE</t>
  </si>
  <si>
    <t>102958828378</t>
  </si>
  <si>
    <t>309656002</t>
  </si>
  <si>
    <t>99优选酒店(北京长阳环岛店)</t>
  </si>
  <si>
    <t>孙明华</t>
  </si>
  <si>
    <t>2022-04-05</t>
  </si>
  <si>
    <t>¥110.00</t>
  </si>
  <si>
    <t>¥15.00</t>
  </si>
  <si>
    <t>¥95.00</t>
  </si>
  <si>
    <t>大床房(无窗)</t>
  </si>
  <si>
    <t>102960939482</t>
  </si>
  <si>
    <t>347184350</t>
  </si>
  <si>
    <t>格林豪泰(丽江古城大水车店)</t>
  </si>
  <si>
    <t>屈江震</t>
  </si>
  <si>
    <t>2022-04-08</t>
  </si>
  <si>
    <t>¥11.00</t>
  </si>
  <si>
    <t>¥69.00</t>
  </si>
  <si>
    <t>双床房</t>
  </si>
  <si>
    <t>102961183069</t>
  </si>
  <si>
    <t>2022-04-09</t>
  </si>
  <si>
    <t>102962280365</t>
  </si>
  <si>
    <t>307552330</t>
  </si>
  <si>
    <t>城市便捷(浠水熊湖路店)</t>
  </si>
  <si>
    <t>吕晓东</t>
  </si>
  <si>
    <t>2022-04-10</t>
  </si>
  <si>
    <t>¥170.00</t>
  </si>
  <si>
    <t>¥23.00</t>
  </si>
  <si>
    <t>¥147.00</t>
  </si>
  <si>
    <t>标准大床房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</si>
  <si>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</si>
  <si>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</si>
  <si>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</si>
  <si>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</si>
  <si>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</si>
  <si>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</si>
  <si>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</si>
  <si>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</si>
  <si>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</si>
  <si>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</si>
  <si>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</si>
  <si>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A220412102405481</t>
  </si>
  <si>
    <r>
      <t>总计：</t>
    </r>
    <r>
      <rPr>
        <sz val="10"/>
        <rFont val="Arial"/>
        <charset val="134"/>
      </rPr>
      <t>510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</si>
  <si>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</si>
  <si>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</si>
  <si>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</si>
  <si>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</si>
  <si>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</si>
  <si>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</si>
  <si>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</si>
  <si>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</si>
  <si>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</si>
  <si>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</si>
  <si>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</si>
  <si>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</si>
  <si>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</si>
  <si>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</si>
  <si>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</si>
  <si>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</si>
  <si>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</si>
  <si>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2503786</t>
  </si>
  <si>
    <t>退房日周结</t>
  </si>
  <si>
    <t>147.00</t>
  </si>
  <si>
    <t>RMB</t>
  </si>
  <si>
    <t>0</t>
  </si>
  <si>
    <t>0.00</t>
  </si>
  <si>
    <t>趣游游国内直连</t>
  </si>
  <si>
    <t>01.011300</t>
  </si>
  <si>
    <t>2022-04-09 07:03:44</t>
  </si>
  <si>
    <t>汇智国际旅游发展有限公司</t>
  </si>
  <si>
    <t>直连</t>
  </si>
  <si>
    <t>2502767</t>
  </si>
  <si>
    <t>95.00</t>
  </si>
  <si>
    <t>2022-04-08 10:32:22</t>
  </si>
  <si>
    <t>2501838</t>
  </si>
  <si>
    <t>格林豪泰酒店（丽江古城大水车店）</t>
  </si>
  <si>
    <t>69.00</t>
  </si>
  <si>
    <t>2022-04-07 18:23:23</t>
  </si>
  <si>
    <t>2500421</t>
  </si>
  <si>
    <t>星波时尚酒店（北海北部湾广场店）</t>
  </si>
  <si>
    <t>104.00</t>
  </si>
  <si>
    <t>2022-04-06 20:44:22</t>
  </si>
  <si>
    <t>2498856</t>
  </si>
  <si>
    <t>2022-04-05 20:11:52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</si>
</sst>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15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3" borderId="16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77</v>
      </c>
      <c r="P3" s="7" t="s">
        <v>78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97</v>
      </c>
      <c r="Q4" s="7"/>
      <c r="R4" s="11" t="s">
        <v>21</v>
      </c>
      <c r="S4" s="12" t="s">
        <v>19</v>
      </c>
      <c r="T4" s="7"/>
      <c r="U4" s="11" t="s">
        <v>19</v>
      </c>
      <c r="V4" s="11" t="s">
        <v>21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85</v>
      </c>
      <c r="H5" s="7" t="s">
        <v>86</v>
      </c>
      <c r="I5" s="7" t="s">
        <v>75</v>
      </c>
      <c r="J5" s="7" t="s">
        <v>2</v>
      </c>
      <c r="K5" s="7" t="s">
        <v>87</v>
      </c>
      <c r="L5" s="7">
        <v>1</v>
      </c>
      <c r="M5" s="7">
        <v>1</v>
      </c>
      <c r="N5" s="7" t="s">
        <v>97</v>
      </c>
      <c r="O5" s="7" t="s">
        <v>97</v>
      </c>
      <c r="P5" s="7" t="s">
        <v>102</v>
      </c>
      <c r="Q5" s="7"/>
      <c r="R5" s="11" t="s">
        <v>89</v>
      </c>
      <c r="S5" s="12" t="s">
        <v>19</v>
      </c>
      <c r="T5" s="7"/>
      <c r="U5" s="11" t="s">
        <v>19</v>
      </c>
      <c r="V5" s="11" t="s">
        <v>89</v>
      </c>
      <c r="W5" s="12" t="s">
        <v>90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91</v>
      </c>
      <c r="AD5" t="s">
        <v>6</v>
      </c>
      <c r="AE5" t="s">
        <v>92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103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104</v>
      </c>
      <c r="H6" s="7" t="s">
        <v>105</v>
      </c>
      <c r="I6" s="7" t="s">
        <v>75</v>
      </c>
      <c r="J6" s="7" t="s">
        <v>2</v>
      </c>
      <c r="K6" s="7" t="s">
        <v>106</v>
      </c>
      <c r="L6" s="7">
        <v>1</v>
      </c>
      <c r="M6" s="7">
        <v>1</v>
      </c>
      <c r="N6" s="7" t="s">
        <v>102</v>
      </c>
      <c r="O6" s="7" t="s">
        <v>102</v>
      </c>
      <c r="P6" s="7" t="s">
        <v>107</v>
      </c>
      <c r="Q6" s="7"/>
      <c r="R6" s="11" t="s">
        <v>108</v>
      </c>
      <c r="S6" s="12" t="s">
        <v>19</v>
      </c>
      <c r="T6" s="7"/>
      <c r="U6" s="11" t="s">
        <v>19</v>
      </c>
      <c r="V6" s="11" t="s">
        <v>108</v>
      </c>
      <c r="W6" s="12" t="s">
        <v>109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110</v>
      </c>
      <c r="AD6" t="s">
        <v>6</v>
      </c>
      <c r="AE6" t="s">
        <v>111</v>
      </c>
      <c r="AF6" t="s">
        <v>83</v>
      </c>
      <c r="AG6" t="s">
        <v>71</v>
      </c>
      <c r="AH6" t="s">
        <v>19</v>
      </c>
    </row>
    <row r="7" customHeight="1" spans="1:32">
      <c r="A7" s="10" t="s">
        <v>112</v>
      </c>
      <c r="B7" s="10"/>
      <c r="C7" s="10" t="s">
        <v>113</v>
      </c>
      <c r="D7" s="10"/>
      <c r="E7" s="10"/>
      <c r="F7" s="10"/>
      <c r="G7" s="10" t="s">
        <v>113</v>
      </c>
      <c r="H7" s="10" t="s">
        <v>113</v>
      </c>
      <c r="I7" s="10" t="s">
        <v>113</v>
      </c>
      <c r="J7" s="10" t="s">
        <v>113</v>
      </c>
      <c r="K7" s="10" t="s">
        <v>113</v>
      </c>
      <c r="L7" s="10" t="s">
        <v>113</v>
      </c>
      <c r="M7" s="10" t="s">
        <v>113</v>
      </c>
      <c r="N7" s="10" t="s">
        <v>113</v>
      </c>
      <c r="O7" s="10" t="s">
        <v>113</v>
      </c>
      <c r="P7" s="10" t="s">
        <v>113</v>
      </c>
      <c r="Q7" s="10"/>
      <c r="R7" s="13" t="s">
        <v>20</v>
      </c>
      <c r="S7" s="13" t="s">
        <v>19</v>
      </c>
      <c r="T7" s="10" t="s">
        <v>113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113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114</v>
      </c>
      <c r="B1" s="4" t="s">
        <v>115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116</v>
      </c>
      <c r="H1" s="4" t="s">
        <v>117</v>
      </c>
      <c r="I1" s="4" t="s">
        <v>13</v>
      </c>
      <c r="J1" s="4" t="s">
        <v>17</v>
      </c>
      <c r="K1" s="4" t="s">
        <v>18</v>
      </c>
      <c r="L1" s="9" t="s">
        <v>118</v>
      </c>
      <c r="M1" s="4" t="s">
        <v>119</v>
      </c>
      <c r="N1" s="4" t="s">
        <v>120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104</v>
      </c>
      <c r="E2" t="str">
        <f>VLOOKUP(A2,HOP!A:L,12,0)</f>
        <v>104.00</v>
      </c>
      <c r="F2" t="str">
        <f>VLOOKUP(A2,HOP!A:C,3,0)</f>
        <v>2500421</v>
      </c>
      <c r="G2">
        <f>D2-E2</f>
        <v>0</v>
      </c>
      <c r="H2" t="str">
        <f>$H$1&amp;F2</f>
        <v>，2500421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95</v>
      </c>
      <c r="E3" t="str">
        <f>VLOOKUP(A3,HOP!A:L,12,0)</f>
        <v>95.00</v>
      </c>
      <c r="F3" t="str">
        <f>VLOOKUP(A3,HOP!A:C,3,0)</f>
        <v>2498856</v>
      </c>
      <c r="G3">
        <f>D3-E3</f>
        <v>0</v>
      </c>
      <c r="H3" t="str">
        <f>$H$1&amp;F3</f>
        <v>，2498856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97</v>
      </c>
      <c r="D4" s="3">
        <v>69</v>
      </c>
      <c r="E4" t="str">
        <f>VLOOKUP(A4,HOP!A:L,12,0)</f>
        <v>69.00</v>
      </c>
      <c r="F4" t="str">
        <f>VLOOKUP(A4,HOP!A:C,3,0)</f>
        <v>2501838</v>
      </c>
      <c r="G4">
        <f>D4-E4</f>
        <v>0</v>
      </c>
      <c r="H4" t="str">
        <f>$H$1&amp;F4</f>
        <v>，2501838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97</v>
      </c>
      <c r="C5" s="7" t="s">
        <v>102</v>
      </c>
      <c r="D5" s="3">
        <v>95</v>
      </c>
      <c r="E5" t="str">
        <f>VLOOKUP(A5,HOP!A:L,12,0)</f>
        <v>95.00</v>
      </c>
      <c r="F5" t="str">
        <f>VLOOKUP(A5,HOP!A:C,3,0)</f>
        <v>2502767</v>
      </c>
      <c r="G5">
        <f>D5-E5</f>
        <v>0</v>
      </c>
      <c r="H5" t="str">
        <f>$H$1&amp;F5</f>
        <v>，2502767</v>
      </c>
      <c r="I5" t="str">
        <f>VLOOKUP(A5,HOP!A:U,21,0)</f>
        <v>直连</v>
      </c>
    </row>
    <row r="6" ht="14.25" customHeight="1" spans="1:9">
      <c r="A6" s="6" t="s">
        <v>103</v>
      </c>
      <c r="B6" s="7" t="s">
        <v>102</v>
      </c>
      <c r="C6" s="7" t="s">
        <v>107</v>
      </c>
      <c r="D6" s="3">
        <v>147</v>
      </c>
      <c r="E6" t="str">
        <f>VLOOKUP(A6,HOP!A:L,12,0)</f>
        <v>147.00</v>
      </c>
      <c r="F6" t="str">
        <f>VLOOKUP(A6,HOP!A:C,3,0)</f>
        <v>2503786</v>
      </c>
      <c r="G6">
        <f>D6-E6</f>
        <v>0</v>
      </c>
      <c r="H6" t="str">
        <f>$H$1&amp;F6</f>
        <v>，2503786</v>
      </c>
      <c r="I6" t="str">
        <f>VLOOKUP(A6,HOP!A:U,21,0)</f>
        <v>直连</v>
      </c>
    </row>
    <row r="8" spans="4:4">
      <c r="D8" s="3">
        <f>SUM(D2:D7)</f>
        <v>510</v>
      </c>
    </row>
    <row r="9" ht="14.25" spans="4:4">
      <c r="D9" s="8" t="s">
        <v>22</v>
      </c>
    </row>
    <row r="12" spans="1:1">
      <c r="A12" t="s">
        <v>123</v>
      </c>
    </row>
    <row r="13" spans="1:1">
      <c r="A13" s="5" t="s">
        <v>124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125</v>
      </c>
      <c r="B1" s="2" t="s">
        <v>126</v>
      </c>
      <c r="C1" s="2" t="s">
        <v>127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  <c r="U1" s="2" t="s">
        <v>141</v>
      </c>
    </row>
    <row r="2" s="1" customFormat="1" spans="1:21">
      <c r="A2" s="1" t="s">
        <v>103</v>
      </c>
      <c r="B2" s="1" t="s">
        <v>102</v>
      </c>
      <c r="C2" s="1" t="s">
        <v>142</v>
      </c>
      <c r="D2" s="1" t="s">
        <v>105</v>
      </c>
      <c r="E2" s="1" t="s">
        <v>106</v>
      </c>
      <c r="F2" s="1" t="s">
        <v>102</v>
      </c>
      <c r="G2" s="1" t="s">
        <v>107</v>
      </c>
      <c r="H2" s="1" t="s">
        <v>143</v>
      </c>
      <c r="I2" s="1" t="s">
        <v>144</v>
      </c>
      <c r="J2" s="1" t="s">
        <v>145</v>
      </c>
      <c r="K2" s="1" t="s">
        <v>144</v>
      </c>
      <c r="L2" s="1" t="s">
        <v>144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71</v>
      </c>
      <c r="T2" s="1" t="s">
        <v>151</v>
      </c>
      <c r="U2" s="1" t="s">
        <v>152</v>
      </c>
    </row>
    <row r="3" s="1" customFormat="1" spans="1:21">
      <c r="A3" s="1" t="s">
        <v>101</v>
      </c>
      <c r="B3" s="1" t="s">
        <v>97</v>
      </c>
      <c r="C3" s="1" t="s">
        <v>153</v>
      </c>
      <c r="D3" s="1" t="s">
        <v>86</v>
      </c>
      <c r="E3" s="1" t="s">
        <v>87</v>
      </c>
      <c r="F3" s="1" t="s">
        <v>97</v>
      </c>
      <c r="G3" s="1" t="s">
        <v>102</v>
      </c>
      <c r="H3" s="1" t="s">
        <v>143</v>
      </c>
      <c r="I3" s="1" t="s">
        <v>154</v>
      </c>
      <c r="J3" s="1" t="s">
        <v>145</v>
      </c>
      <c r="K3" s="1" t="s">
        <v>154</v>
      </c>
      <c r="L3" s="1" t="s">
        <v>154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149</v>
      </c>
      <c r="R3" s="1" t="s">
        <v>155</v>
      </c>
      <c r="S3" s="1" t="s">
        <v>71</v>
      </c>
      <c r="T3" s="1" t="s">
        <v>151</v>
      </c>
      <c r="U3" s="1" t="s">
        <v>152</v>
      </c>
    </row>
    <row r="4" s="1" customFormat="1" spans="1:21">
      <c r="A4" s="1" t="s">
        <v>93</v>
      </c>
      <c r="B4" s="1" t="s">
        <v>78</v>
      </c>
      <c r="C4" s="1" t="s">
        <v>156</v>
      </c>
      <c r="D4" s="1" t="s">
        <v>157</v>
      </c>
      <c r="E4" s="1" t="s">
        <v>96</v>
      </c>
      <c r="F4" s="1" t="s">
        <v>78</v>
      </c>
      <c r="G4" s="1" t="s">
        <v>97</v>
      </c>
      <c r="H4" s="1" t="s">
        <v>143</v>
      </c>
      <c r="I4" s="1" t="s">
        <v>158</v>
      </c>
      <c r="J4" s="1" t="s">
        <v>145</v>
      </c>
      <c r="K4" s="1" t="s">
        <v>158</v>
      </c>
      <c r="L4" s="1" t="s">
        <v>158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149</v>
      </c>
      <c r="R4" s="1" t="s">
        <v>159</v>
      </c>
      <c r="S4" s="1" t="s">
        <v>71</v>
      </c>
      <c r="T4" s="1" t="s">
        <v>151</v>
      </c>
      <c r="U4" s="1" t="s">
        <v>152</v>
      </c>
    </row>
    <row r="5" s="1" customFormat="1" spans="1:21">
      <c r="A5" s="1" t="s">
        <v>69</v>
      </c>
      <c r="B5" s="1" t="s">
        <v>77</v>
      </c>
      <c r="C5" s="1" t="s">
        <v>160</v>
      </c>
      <c r="D5" s="1" t="s">
        <v>161</v>
      </c>
      <c r="E5" s="1" t="s">
        <v>76</v>
      </c>
      <c r="F5" s="1" t="s">
        <v>77</v>
      </c>
      <c r="G5" s="1" t="s">
        <v>78</v>
      </c>
      <c r="H5" s="1" t="s">
        <v>143</v>
      </c>
      <c r="I5" s="1" t="s">
        <v>162</v>
      </c>
      <c r="J5" s="1" t="s">
        <v>145</v>
      </c>
      <c r="K5" s="1" t="s">
        <v>162</v>
      </c>
      <c r="L5" s="1" t="s">
        <v>162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163</v>
      </c>
      <c r="S5" s="1" t="s">
        <v>71</v>
      </c>
      <c r="T5" s="1" t="s">
        <v>151</v>
      </c>
      <c r="U5" s="1" t="s">
        <v>152</v>
      </c>
    </row>
    <row r="6" s="1" customFormat="1" spans="1:21">
      <c r="A6" s="1" t="s">
        <v>84</v>
      </c>
      <c r="B6" s="1" t="s">
        <v>88</v>
      </c>
      <c r="C6" s="1" t="s">
        <v>164</v>
      </c>
      <c r="D6" s="1" t="s">
        <v>86</v>
      </c>
      <c r="E6" s="1" t="s">
        <v>87</v>
      </c>
      <c r="F6" s="1" t="s">
        <v>77</v>
      </c>
      <c r="G6" s="1" t="s">
        <v>78</v>
      </c>
      <c r="H6" s="1" t="s">
        <v>143</v>
      </c>
      <c r="I6" s="1" t="s">
        <v>154</v>
      </c>
      <c r="J6" s="1" t="s">
        <v>145</v>
      </c>
      <c r="K6" s="1" t="s">
        <v>154</v>
      </c>
      <c r="L6" s="1" t="s">
        <v>154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149</v>
      </c>
      <c r="R6" s="1" t="s">
        <v>165</v>
      </c>
      <c r="S6" s="1" t="s">
        <v>71</v>
      </c>
      <c r="T6" s="1" t="s">
        <v>151</v>
      </c>
      <c r="U6" s="1" t="s">
        <v>152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2022-04-12T02:22:18Z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A8386FF717CB4EB6BB32167C0058DA9E</vt:lpwstr>
  </property>
</Properties>
</file>