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44525"/>
</workbook>
</file>

<file path=xl/sharedStrings.xml><?xml version="1.0" encoding="utf-8"?>
<sst xmlns="http://schemas.openxmlformats.org/spreadsheetml/2006/main" count="806" uniqueCount="314">
  <si>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</si>
  <si>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</si>
  <si>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</si>
  <si>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</si>
  <si>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</si>
  <si>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</si>
  <si>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</si>
  <si>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</si>
  <si>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</si>
  <si>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</si>
  <si>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</si>
  <si>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</si>
  <si>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</si>
  <si>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</si>
  <si>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</si>
  <si>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</si>
  <si>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</si>
  <si>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</si>
  <si>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</si>
  <si>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</si>
  <si>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</si>
  <si>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</si>
  <si>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</si>
  <si>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</si>
  <si>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</si>
  <si>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17642228543	</t>
  </si>
  <si>
    <t>Ctrip</t>
  </si>
  <si>
    <t>正常</t>
  </si>
  <si>
    <t>[旧金山]复古山庄行政酒店(Executive Hotel Vintage Court)(55519750)</t>
  </si>
  <si>
    <t>行政特大床房&lt;不退款&gt;&lt;2人入住&gt;</t>
  </si>
  <si>
    <t>HKD</t>
  </si>
  <si>
    <t>LAI/HUAN CHUN</t>
  </si>
  <si>
    <t>CA13030220412HKD</t>
  </si>
  <si>
    <t>未提现</t>
  </si>
  <si>
    <t>携程开票</t>
  </si>
  <si>
    <t xml:space="preserve">	</t>
  </si>
  <si>
    <t xml:space="preserve">93728	</t>
  </si>
  <si>
    <t xml:space="preserve">17656995104	</t>
  </si>
  <si>
    <t>[斯莱戈]丽笙斯莱戈酒店(Radisson Blu Hotel &amp; Spa, Sligo)(89919075)</t>
  </si>
  <si>
    <t>标准间&lt;2人入住&gt;&lt;不退款&gt;&lt;早餐&gt;</t>
  </si>
  <si>
    <t>oreilly/laura</t>
  </si>
  <si>
    <t xml:space="preserve">2468973	</t>
  </si>
  <si>
    <t xml:space="preserve">0021100533	</t>
  </si>
  <si>
    <t xml:space="preserve">17658411353	</t>
  </si>
  <si>
    <t>[卡萨诺韦]米兰玛律本萨机场智选假日酒店(Holiday Inn Express Milan - Malpensa Airport, an Ihg Hotel)(55414334)</t>
  </si>
  <si>
    <t>客房(大床)&lt;2人入住&gt;&lt;不退款&gt;&lt;早餐&gt;</t>
  </si>
  <si>
    <t>Shah/Pratik Bipin</t>
  </si>
  <si>
    <t xml:space="preserve">2469783	</t>
  </si>
  <si>
    <t xml:space="preserve">17687503387	</t>
  </si>
  <si>
    <t>[首尔]首尔江南新威酒店(Hotel Newv Gangnam Seoul)(69451840)</t>
  </si>
  <si>
    <t>高级双人房&lt;不退款&gt;&lt;2人入住&gt;</t>
  </si>
  <si>
    <t>Kim/YongJun</t>
  </si>
  <si>
    <t xml:space="preserve">acknowledge	</t>
  </si>
  <si>
    <t xml:space="preserve">17688855924	</t>
  </si>
  <si>
    <t>[曼彻斯特]曼彻斯特康铂酒店(Campanile Manchester)(55312217)</t>
  </si>
  <si>
    <t>双人床房&lt;2人入住&gt;&lt;不退款&gt;</t>
  </si>
  <si>
    <t>SHEWEN/RACHEL</t>
  </si>
  <si>
    <t xml:space="preserve">34229UC000978	</t>
  </si>
  <si>
    <t xml:space="preserve">17698056614	</t>
  </si>
  <si>
    <t>[巴黎]贝尔塔酒店(Belta Hotel)(55290431)</t>
  </si>
  <si>
    <t>Caro/Isabelle</t>
  </si>
  <si>
    <t xml:space="preserve">8481806792	</t>
  </si>
  <si>
    <t xml:space="preserve">17699573966	</t>
  </si>
  <si>
    <t>[温哥华]张艾嘉酒店(The Sylvia Hotel)(75220762)</t>
  </si>
  <si>
    <t>标准大床房&lt;不退款&gt;&lt;2人入住&gt;</t>
  </si>
  <si>
    <t>Meehan/Maureen Catherine,Reinhart/Dana Richard</t>
  </si>
  <si>
    <t xml:space="preserve">17707485486	</t>
  </si>
  <si>
    <t>[普吉岛]普吉岛码头酒店 (SHA Extra Plus)(The Marina Phuket Hotel (SHA Extra Plus))(56163203)</t>
  </si>
  <si>
    <t>豪华大床房&lt;2人入住&gt;&lt;不退款&gt;</t>
  </si>
  <si>
    <t>BUAYAI/THONGKHAM</t>
  </si>
  <si>
    <t xml:space="preserve">17718054779	</t>
  </si>
  <si>
    <t>[柏林]雷迪森柏林亚历山大广场酒店(Park Inn by Radisson Berlin Alexanderplatz)(68545335)</t>
  </si>
  <si>
    <t>标准房&lt;不退款&gt;&lt;2人入住&gt;</t>
  </si>
  <si>
    <t>yu/xindi,PETERSEN/JAKOB ADRIEL SIGAARD</t>
  </si>
  <si>
    <t>取消</t>
  </si>
  <si>
    <t xml:space="preserve">17719528993	</t>
  </si>
  <si>
    <t>[威廉斯]大峡谷品质酒店(Quality Inn Near Grand Canyon)(55304220)</t>
  </si>
  <si>
    <t>标准单人房, 1 张特大床&lt;2人入住&gt;&lt;不退款&gt;</t>
  </si>
  <si>
    <t>Couch/Ernest Michael,Couch/Sandra</t>
  </si>
  <si>
    <t xml:space="preserve">17735501772	</t>
  </si>
  <si>
    <t>[巴塞罗那]巴塞罗那埃文尼亚罗塞里奥酒店(Evenia Rossello Barcelona)(55465318)</t>
  </si>
  <si>
    <t>双人房&lt;不退款&gt;&lt;2人入住&gt;</t>
  </si>
  <si>
    <t>LI/PANYUNLONG</t>
  </si>
  <si>
    <t xml:space="preserve">2489394	</t>
  </si>
  <si>
    <t xml:space="preserve">EXP-1917106626	</t>
  </si>
  <si>
    <t xml:space="preserve">17763537719	</t>
  </si>
  <si>
    <t>[塞维利亚]塞维利亚美利亚酒店(Melia Sevilla)(55402742)</t>
  </si>
  <si>
    <t>美利亚房（双床）&lt;2人入住&gt;&lt;不退款&gt;&lt;早餐&gt;</t>
  </si>
  <si>
    <t>Moran Rangel/Juan Francisco</t>
  </si>
  <si>
    <t xml:space="preserve">2201211646	</t>
  </si>
  <si>
    <t xml:space="preserve">17768918468	</t>
  </si>
  <si>
    <t>[洛杉矶]好莱坞历史酒店(Hollywood Historic Hotel)(70393455)</t>
  </si>
  <si>
    <t>豪华客房, 2 张大床&lt;2人入住&gt;&lt;不退款&gt;</t>
  </si>
  <si>
    <t>Partida/Anjelica</t>
  </si>
  <si>
    <t xml:space="preserve">10134302	</t>
  </si>
  <si>
    <t xml:space="preserve">17769218243	</t>
  </si>
  <si>
    <t>[塞维利亚]塞维利亚布雷罗斯美利亚酒店(Melia Lebreros)(55414425)</t>
  </si>
  <si>
    <t>美利亚房&lt;不退款&gt;&lt;2人入住&gt;</t>
  </si>
  <si>
    <t xml:space="preserve">2201220360	</t>
  </si>
  <si>
    <t xml:space="preserve">17772577916	</t>
  </si>
  <si>
    <t>[格兰达泰]科莫宜必思酒店(Ibis Como)(55543094)</t>
  </si>
  <si>
    <t>标准房(双人床)&lt;2人入住&gt;&lt;不退款&gt;&lt;早餐&gt;</t>
  </si>
  <si>
    <t>Ribado/Manuel</t>
  </si>
  <si>
    <t xml:space="preserve">17773061566	</t>
  </si>
  <si>
    <t>[威斯敏斯特城]圣詹姆士庭院-阿塔酒店-伦敦(St. James' Court, A Taj Hotel, London)(55598816)</t>
  </si>
  <si>
    <t>经典双人房&lt;2人入住&gt;&lt;不退款&gt;&lt;早餐&gt;</t>
  </si>
  <si>
    <t>Katkoria/Rohan,Katkoria/Sandhya</t>
  </si>
  <si>
    <t xml:space="preserve">75717SC082878	</t>
  </si>
  <si>
    <t xml:space="preserve">17773198699	</t>
  </si>
  <si>
    <t>[威斯敏斯特城]伦敦王子酒店(The Prince Akatoki London)(60494023)</t>
  </si>
  <si>
    <t>豪华房&lt;不退款&gt;&lt;2人入住&gt;</t>
  </si>
  <si>
    <t>ZHAO/XINXIN</t>
  </si>
  <si>
    <t xml:space="preserve">17773673841	</t>
  </si>
  <si>
    <t>[林肯港]林肯港小屋公园酒店(Port Lincoln Cabin Park)(89917898)</t>
  </si>
  <si>
    <t>两卧小屋房&lt;2人入住&gt;&lt;不退款&gt;</t>
  </si>
  <si>
    <t>Robert/Luke</t>
  </si>
  <si>
    <t xml:space="preserve">27067	</t>
  </si>
  <si>
    <t xml:space="preserve">17774031853	</t>
  </si>
  <si>
    <t>[圣路易斯]OYO 密苏里州圣路易斯市中心酒店(OYO Hotel St. Louis Downtown City Center MO)(89930784)</t>
  </si>
  <si>
    <t>特大床房&lt;2人入住&gt;&lt;不退款&gt;</t>
  </si>
  <si>
    <t>Smaller/Harry John</t>
  </si>
  <si>
    <t xml:space="preserve">Create123	</t>
  </si>
  <si>
    <t xml:space="preserve">17779137935	</t>
  </si>
  <si>
    <t>[胡志明市]西贡中心铂尔曼酒店(Pullman Saigon Centre)(55270481)</t>
  </si>
  <si>
    <t>高级特大床房&lt;早餐&gt;&lt;不退款&gt;&lt;2人入住&gt;</t>
  </si>
  <si>
    <t>HUANG/XUAN</t>
  </si>
  <si>
    <t xml:space="preserve">17779148542	</t>
  </si>
  <si>
    <t>[阿布扎比]阿布扎比亚斯岛丽笙蓝标酒店(Radisson Blu Hotel Abu Dhabi Yas Island)(89917221)</t>
  </si>
  <si>
    <t>广场景标准房&lt;2人入住&gt;&lt;不退款&gt;</t>
  </si>
  <si>
    <t>TENG/JIE</t>
  </si>
  <si>
    <t xml:space="preserve">2503175	</t>
  </si>
  <si>
    <t xml:space="preserve">0022865783	</t>
  </si>
  <si>
    <t xml:space="preserve">17779430675	</t>
  </si>
  <si>
    <t>[罗马]罗马特里亚诺公寓酒店(Trianon Borgo Pio Aparthotel Rome)(70392088)</t>
  </si>
  <si>
    <t>一卧室公寓&lt;2人入住&gt;&lt;不退款&gt;&lt;早餐&gt;</t>
  </si>
  <si>
    <t>LIU/TAINING</t>
  </si>
  <si>
    <t xml:space="preserve">2204081308OW5DNNU9	</t>
  </si>
  <si>
    <t xml:space="preserve">17780034391	</t>
  </si>
  <si>
    <t>[伯恩仓]草莓园度假酒店(Strawberry Park Resort)(55680377)</t>
  </si>
  <si>
    <t>蒂奥加豪华套房&lt;不退款&gt;&lt;2人入住&gt;</t>
  </si>
  <si>
    <t>zhu/yingzhi</t>
  </si>
  <si>
    <t xml:space="preserve">2503529	</t>
  </si>
  <si>
    <t>，</t>
  </si>
  <si>
    <t>29800 HKD</t>
  </si>
  <si>
    <t>A220412094115481</t>
  </si>
  <si>
    <t>总计：29800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</si>
  <si>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</si>
  <si>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</si>
  <si>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</si>
  <si>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</si>
  <si>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</si>
  <si>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</si>
  <si>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</si>
  <si>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</si>
  <si>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</si>
  <si>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</si>
  <si>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</si>
  <si>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</si>
  <si>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</si>
  <si>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</si>
  <si>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</si>
  <si>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</si>
  <si>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</si>
  <si>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</si>
  <si>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2022-04-08</t>
  </si>
  <si>
    <t>2503529</t>
  </si>
  <si>
    <t>金马仑高原草莓园度假村</t>
  </si>
  <si>
    <t>zhu yingzhi</t>
  </si>
  <si>
    <t>2022-04-09</t>
  </si>
  <si>
    <t>退房日周结</t>
  </si>
  <si>
    <t>504.06</t>
  </si>
  <si>
    <t>620.00</t>
  </si>
  <si>
    <t>0</t>
  </si>
  <si>
    <t>0.00</t>
  </si>
  <si>
    <t>携程汇智国际直连</t>
  </si>
  <si>
    <t>925</t>
  </si>
  <si>
    <t>2022-04-08 21:36:27</t>
  </si>
  <si>
    <t>否</t>
  </si>
  <si>
    <t>汇智国际旅游发展有限公司</t>
  </si>
  <si>
    <t>直连</t>
  </si>
  <si>
    <t>2503522</t>
  </si>
  <si>
    <t>森可水疗中心酒店</t>
  </si>
  <si>
    <t>ZHANG JIAN</t>
  </si>
  <si>
    <t>1205.68</t>
  </si>
  <si>
    <t>1483.00</t>
  </si>
  <si>
    <t>2022-04-09 08:14:18</t>
  </si>
  <si>
    <t>2503302</t>
  </si>
  <si>
    <t>特里亚诺公寓酒店</t>
  </si>
  <si>
    <t>LIU TAINING</t>
  </si>
  <si>
    <t>1791.85</t>
  </si>
  <si>
    <t>2204.00</t>
  </si>
  <si>
    <t>2022-04-08 17:21:56</t>
  </si>
  <si>
    <t>2503175</t>
  </si>
  <si>
    <t>亚斯岛丽笙蓝标酒店</t>
  </si>
  <si>
    <t>TENG JIE</t>
  </si>
  <si>
    <t>497.56</t>
  </si>
  <si>
    <t>612.00</t>
  </si>
  <si>
    <t>2022-04-08 15:42:27</t>
  </si>
  <si>
    <t>2503168</t>
  </si>
  <si>
    <t>西贡中心铂尔曼酒店</t>
  </si>
  <si>
    <t>HUANG XUAN</t>
  </si>
  <si>
    <t>583.73</t>
  </si>
  <si>
    <t>718.00</t>
  </si>
  <si>
    <t>2022-04-08 15:31:15</t>
  </si>
  <si>
    <t>2502858</t>
  </si>
  <si>
    <t>OYO 密苏里州圣路易斯市中心酒店</t>
  </si>
  <si>
    <t>Smaller Harry John</t>
  </si>
  <si>
    <t>854.46</t>
  </si>
  <si>
    <t>1051.00</t>
  </si>
  <si>
    <t>2022-04-08 11:30:34</t>
  </si>
  <si>
    <t>2502473</t>
  </si>
  <si>
    <t>林肯港小屋公园酒店</t>
  </si>
  <si>
    <t>Robert Luke</t>
  </si>
  <si>
    <t>950.40</t>
  </si>
  <si>
    <t>1169.00</t>
  </si>
  <si>
    <t>2022-04-08 03:31:49</t>
  </si>
  <si>
    <t>2022-04-07</t>
  </si>
  <si>
    <t>2502182</t>
  </si>
  <si>
    <t>伦敦王子酒店</t>
  </si>
  <si>
    <t>ZHAO XINXIN</t>
  </si>
  <si>
    <t>4977.59</t>
  </si>
  <si>
    <t>6124.00</t>
  </si>
  <si>
    <t>2022-04-07 21:14:52</t>
  </si>
  <si>
    <t>2502081</t>
  </si>
  <si>
    <t>圣詹姆士庭院-阿塔酒店-伦敦</t>
  </si>
  <si>
    <t>Katkoria Rohan,Katkoria Sandhya</t>
  </si>
  <si>
    <t>1658.92</t>
  </si>
  <si>
    <t>2041.00</t>
  </si>
  <si>
    <t>2022-04-07 20:15:41</t>
  </si>
  <si>
    <t>2501673</t>
  </si>
  <si>
    <t>科莫宜必思酒店</t>
  </si>
  <si>
    <t>Ribado Manuel</t>
  </si>
  <si>
    <t>290.17</t>
  </si>
  <si>
    <t>357.00</t>
  </si>
  <si>
    <t>2022-04-07 16:47:41</t>
  </si>
  <si>
    <t>2022-04-06</t>
  </si>
  <si>
    <t>2499154</t>
  </si>
  <si>
    <t>布雷罗斯美利亚酒店</t>
  </si>
  <si>
    <t>Moran Rangel Juan Francisco</t>
  </si>
  <si>
    <t>476.01</t>
  </si>
  <si>
    <t>585.00</t>
  </si>
  <si>
    <t>2022-04-06 00:50:50</t>
  </si>
  <si>
    <t>2022-04-05</t>
  </si>
  <si>
    <t>2499078</t>
  </si>
  <si>
    <t>好莱坞历史酒店</t>
  </si>
  <si>
    <t>Partida Anjelica</t>
  </si>
  <si>
    <t>988.65</t>
  </si>
  <si>
    <t>1215.00</t>
  </si>
  <si>
    <t>2022-04-05 22:50:43</t>
  </si>
  <si>
    <t>2498528</t>
  </si>
  <si>
    <t>塞维利亚美利亚酒店</t>
  </si>
  <si>
    <t>2022-04-05 16:33:37</t>
  </si>
  <si>
    <t>2022-03-30</t>
  </si>
  <si>
    <t>2489394</t>
  </si>
  <si>
    <t>埃文尼亚罗塞里奥酒店</t>
  </si>
  <si>
    <t>LI PANYUNLONG</t>
  </si>
  <si>
    <t>611.76</t>
  </si>
  <si>
    <t>751.00</t>
  </si>
  <si>
    <t>2022-03-30 09:38:11</t>
  </si>
  <si>
    <t>2022-03-24</t>
  </si>
  <si>
    <t>2480819</t>
  </si>
  <si>
    <t>普吉岛码头酒店(SHA Plus+)</t>
  </si>
  <si>
    <t>BUAYAI THONGKHAM</t>
  </si>
  <si>
    <t>163.98</t>
  </si>
  <si>
    <t>201.00</t>
  </si>
  <si>
    <t>2022-03-24 14:00:25</t>
  </si>
  <si>
    <t>2022-03-23</t>
  </si>
  <si>
    <t>2479109</t>
  </si>
  <si>
    <t>张艾嘉酒店</t>
  </si>
  <si>
    <t>Meehan Maureen Catherine,Reinhart Dana Richard</t>
  </si>
  <si>
    <t>2606.05</t>
  </si>
  <si>
    <t>3198.00</t>
  </si>
  <si>
    <t>2022-03-23 11:42:23</t>
  </si>
  <si>
    <t>2022-03-22</t>
  </si>
  <si>
    <t>2478217</t>
  </si>
  <si>
    <t>贝尔塔酒店</t>
  </si>
  <si>
    <t>Caro Isabelle</t>
  </si>
  <si>
    <t>1740.08</t>
  </si>
  <si>
    <t>2139.00</t>
  </si>
  <si>
    <t>2022-03-22 17:17:10</t>
  </si>
  <si>
    <t>2022-03-21</t>
  </si>
  <si>
    <t>2476256</t>
  </si>
  <si>
    <t>曼彻斯特康铂酒店</t>
  </si>
  <si>
    <t>SHEWEN RACHEL</t>
  </si>
  <si>
    <t>494.34</t>
  </si>
  <si>
    <t>607.00</t>
  </si>
  <si>
    <t>2022-03-21 06:50:40</t>
  </si>
  <si>
    <t>2022-03-20</t>
  </si>
  <si>
    <t>2475473</t>
  </si>
  <si>
    <t>纽维酒店</t>
  </si>
  <si>
    <t>Kim YongJun</t>
  </si>
  <si>
    <t>483.75</t>
  </si>
  <si>
    <t>594.00</t>
  </si>
  <si>
    <t>2022-03-20 14:32:25</t>
  </si>
  <si>
    <t>2022-03-16</t>
  </si>
  <si>
    <t>2469783</t>
  </si>
  <si>
    <t xml:space="preserve">米兰马尔彭萨智选假日酒店 </t>
  </si>
  <si>
    <t>Shah Pratik Bipin</t>
  </si>
  <si>
    <t>384.10</t>
  </si>
  <si>
    <t>471.00</t>
  </si>
  <si>
    <t>2022-03-16 16:59:05</t>
  </si>
  <si>
    <t>2468973</t>
  </si>
  <si>
    <t>丽笙斯莱戈酒店</t>
  </si>
  <si>
    <t>oreilly laura</t>
  </si>
  <si>
    <t>1160.46</t>
  </si>
  <si>
    <t>1423.00</t>
  </si>
  <si>
    <t>2022-03-16 06:03:25</t>
  </si>
  <si>
    <t>2022-03-14</t>
  </si>
  <si>
    <t>2465565</t>
  </si>
  <si>
    <t>复古山庄行政酒店</t>
  </si>
  <si>
    <t>LAI HUAN CHUN</t>
  </si>
  <si>
    <t>3016.92</t>
  </si>
  <si>
    <t>3720.00</t>
  </si>
  <si>
    <t>2022-03-14 01:31:38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</si>
</sst>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6" borderId="4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44656</v>
      </c>
      <c r="G2" s="6">
        <v>44660</v>
      </c>
      <c r="H2" s="4">
        <v>1</v>
      </c>
      <c r="I2" s="4">
        <v>4</v>
      </c>
      <c r="J2" s="4">
        <v>4</v>
      </c>
      <c r="K2" s="4" t="s">
        <v>30</v>
      </c>
      <c r="L2" s="4">
        <v>3720</v>
      </c>
      <c r="M2" s="4">
        <v>3720</v>
      </c>
      <c r="N2" s="4" t="s">
        <v>31</v>
      </c>
      <c r="O2" s="4" t="s">
        <v>32</v>
      </c>
      <c r="P2" s="4" t="s">
        <v>33</v>
      </c>
      <c r="Q2" s="4">
        <v>0</v>
      </c>
      <c r="R2" s="7">
        <v>44634</v>
      </c>
      <c r="S2" s="6">
        <v>44663</v>
      </c>
      <c r="T2" s="4" t="s">
        <v>34</v>
      </c>
      <c r="U2" s="4">
        <v>3720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44659</v>
      </c>
      <c r="G3" s="6">
        <v>44660</v>
      </c>
      <c r="H3" s="4">
        <v>1</v>
      </c>
      <c r="I3" s="4">
        <v>1</v>
      </c>
      <c r="J3" s="4">
        <v>1</v>
      </c>
      <c r="K3" s="4" t="s">
        <v>30</v>
      </c>
      <c r="L3" s="4">
        <v>1423</v>
      </c>
      <c r="M3" s="4">
        <v>1423</v>
      </c>
      <c r="N3" s="4" t="s">
        <v>40</v>
      </c>
      <c r="O3" s="4" t="s">
        <v>32</v>
      </c>
      <c r="P3" s="4" t="s">
        <v>33</v>
      </c>
      <c r="Q3" s="4">
        <v>0</v>
      </c>
      <c r="R3" s="7">
        <v>44636</v>
      </c>
      <c r="S3" s="6">
        <v>44663</v>
      </c>
      <c r="T3" s="4" t="s">
        <v>34</v>
      </c>
      <c r="U3" s="4">
        <v>1423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44659</v>
      </c>
      <c r="G4" s="6">
        <v>44660</v>
      </c>
      <c r="H4" s="4">
        <v>1</v>
      </c>
      <c r="I4" s="4">
        <v>1</v>
      </c>
      <c r="J4" s="4">
        <v>1</v>
      </c>
      <c r="K4" s="4" t="s">
        <v>30</v>
      </c>
      <c r="L4" s="4">
        <v>471</v>
      </c>
      <c r="M4" s="4">
        <v>471</v>
      </c>
      <c r="N4" s="4" t="s">
        <v>46</v>
      </c>
      <c r="O4" s="4" t="s">
        <v>32</v>
      </c>
      <c r="P4" s="4" t="s">
        <v>33</v>
      </c>
      <c r="Q4" s="4">
        <v>0</v>
      </c>
      <c r="R4" s="7">
        <v>44636</v>
      </c>
      <c r="S4" s="6">
        <v>44663</v>
      </c>
      <c r="T4" s="4" t="s">
        <v>34</v>
      </c>
      <c r="U4" s="4">
        <v>471</v>
      </c>
      <c r="V4" s="4">
        <v>0</v>
      </c>
      <c r="W4" s="4">
        <v>0</v>
      </c>
      <c r="X4" s="4" t="s">
        <v>47</v>
      </c>
      <c r="Y4" s="4" t="s">
        <v>35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44659</v>
      </c>
      <c r="G5" s="6">
        <v>44660</v>
      </c>
      <c r="H5" s="4">
        <v>1</v>
      </c>
      <c r="I5" s="4">
        <v>1</v>
      </c>
      <c r="J5" s="4">
        <v>1</v>
      </c>
      <c r="K5" s="4" t="s">
        <v>30</v>
      </c>
      <c r="L5" s="4">
        <v>594</v>
      </c>
      <c r="M5" s="4">
        <v>594</v>
      </c>
      <c r="N5" s="4" t="s">
        <v>51</v>
      </c>
      <c r="O5" s="4" t="s">
        <v>32</v>
      </c>
      <c r="P5" s="4" t="s">
        <v>33</v>
      </c>
      <c r="Q5" s="4">
        <v>0</v>
      </c>
      <c r="R5" s="7">
        <v>44640</v>
      </c>
      <c r="S5" s="6">
        <v>44663</v>
      </c>
      <c r="T5" s="4" t="s">
        <v>34</v>
      </c>
      <c r="U5" s="4">
        <v>594</v>
      </c>
      <c r="V5" s="4">
        <v>0</v>
      </c>
      <c r="W5" s="4">
        <v>0</v>
      </c>
      <c r="X5" s="4" t="s">
        <v>35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44659</v>
      </c>
      <c r="G6" s="6">
        <v>44660</v>
      </c>
      <c r="H6" s="4">
        <v>1</v>
      </c>
      <c r="I6" s="4">
        <v>1</v>
      </c>
      <c r="J6" s="4">
        <v>1</v>
      </c>
      <c r="K6" s="4" t="s">
        <v>30</v>
      </c>
      <c r="L6" s="4">
        <v>607</v>
      </c>
      <c r="M6" s="4">
        <v>607</v>
      </c>
      <c r="N6" s="4" t="s">
        <v>56</v>
      </c>
      <c r="O6" s="4" t="s">
        <v>32</v>
      </c>
      <c r="P6" s="4" t="s">
        <v>33</v>
      </c>
      <c r="Q6" s="4">
        <v>0</v>
      </c>
      <c r="R6" s="7">
        <v>44641</v>
      </c>
      <c r="S6" s="6">
        <v>44663</v>
      </c>
      <c r="T6" s="4" t="s">
        <v>34</v>
      </c>
      <c r="U6" s="4">
        <v>607</v>
      </c>
      <c r="V6" s="4">
        <v>0</v>
      </c>
      <c r="W6" s="4">
        <v>0</v>
      </c>
      <c r="X6" s="4" t="s">
        <v>35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55</v>
      </c>
      <c r="F7" s="6">
        <v>44657</v>
      </c>
      <c r="G7" s="6">
        <v>44660</v>
      </c>
      <c r="H7" s="4">
        <v>1</v>
      </c>
      <c r="I7" s="4">
        <v>3</v>
      </c>
      <c r="J7" s="4">
        <v>3</v>
      </c>
      <c r="K7" s="4" t="s">
        <v>30</v>
      </c>
      <c r="L7" s="4">
        <v>2139</v>
      </c>
      <c r="M7" s="4">
        <v>2139</v>
      </c>
      <c r="N7" s="4" t="s">
        <v>60</v>
      </c>
      <c r="O7" s="4" t="s">
        <v>32</v>
      </c>
      <c r="P7" s="4" t="s">
        <v>33</v>
      </c>
      <c r="Q7" s="4">
        <v>0</v>
      </c>
      <c r="R7" s="7">
        <v>44642</v>
      </c>
      <c r="S7" s="6">
        <v>44663</v>
      </c>
      <c r="T7" s="4" t="s">
        <v>34</v>
      </c>
      <c r="U7" s="4">
        <v>2139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44657</v>
      </c>
      <c r="G8" s="6">
        <v>44660</v>
      </c>
      <c r="H8" s="4">
        <v>1</v>
      </c>
      <c r="I8" s="4">
        <v>3</v>
      </c>
      <c r="J8" s="4">
        <v>3</v>
      </c>
      <c r="K8" s="4" t="s">
        <v>30</v>
      </c>
      <c r="L8" s="4">
        <v>3198</v>
      </c>
      <c r="M8" s="4">
        <v>3198</v>
      </c>
      <c r="N8" s="4" t="s">
        <v>65</v>
      </c>
      <c r="O8" s="4" t="s">
        <v>32</v>
      </c>
      <c r="P8" s="4" t="s">
        <v>33</v>
      </c>
      <c r="Q8" s="4">
        <v>0</v>
      </c>
      <c r="R8" s="7">
        <v>44643</v>
      </c>
      <c r="S8" s="6">
        <v>44663</v>
      </c>
      <c r="T8" s="4" t="s">
        <v>34</v>
      </c>
      <c r="U8" s="4">
        <v>3198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44659</v>
      </c>
      <c r="G9" s="6">
        <v>44660</v>
      </c>
      <c r="H9" s="4">
        <v>1</v>
      </c>
      <c r="I9" s="4">
        <v>1</v>
      </c>
      <c r="J9" s="4">
        <v>1</v>
      </c>
      <c r="K9" s="4" t="s">
        <v>30</v>
      </c>
      <c r="L9" s="4">
        <v>201</v>
      </c>
      <c r="M9" s="4">
        <v>201</v>
      </c>
      <c r="N9" s="4" t="s">
        <v>69</v>
      </c>
      <c r="O9" s="4" t="s">
        <v>32</v>
      </c>
      <c r="P9" s="4" t="s">
        <v>33</v>
      </c>
      <c r="Q9" s="4">
        <v>0</v>
      </c>
      <c r="R9" s="7">
        <v>44644</v>
      </c>
      <c r="S9" s="6">
        <v>44663</v>
      </c>
      <c r="T9" s="4" t="s">
        <v>34</v>
      </c>
      <c r="U9" s="4">
        <v>201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44659</v>
      </c>
      <c r="G10" s="6">
        <v>44660</v>
      </c>
      <c r="H10" s="4">
        <v>1</v>
      </c>
      <c r="I10" s="4">
        <v>1</v>
      </c>
      <c r="J10" s="4">
        <v>1</v>
      </c>
      <c r="K10" s="4" t="s">
        <v>30</v>
      </c>
      <c r="L10" s="4">
        <v>667</v>
      </c>
      <c r="M10" s="4">
        <v>667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44646</v>
      </c>
      <c r="S10" s="6">
        <v>44663</v>
      </c>
      <c r="T10" s="4" t="s">
        <v>34</v>
      </c>
      <c r="U10" s="4">
        <v>667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74</v>
      </c>
      <c r="D11" s="4" t="s">
        <v>71</v>
      </c>
      <c r="E11" s="4" t="s">
        <v>72</v>
      </c>
      <c r="F11" s="6">
        <v>44659</v>
      </c>
      <c r="G11" s="6">
        <v>44660</v>
      </c>
      <c r="H11" s="4">
        <v>1</v>
      </c>
      <c r="I11" s="4">
        <v>1</v>
      </c>
      <c r="J11" s="4">
        <v>1</v>
      </c>
      <c r="K11" s="4" t="s">
        <v>30</v>
      </c>
      <c r="L11" s="4">
        <v>-667</v>
      </c>
      <c r="M11" s="4">
        <v>-667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44646</v>
      </c>
      <c r="S11" s="6">
        <v>44663</v>
      </c>
      <c r="T11" s="4" t="s">
        <v>34</v>
      </c>
      <c r="U11" s="4">
        <v>-667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44659</v>
      </c>
      <c r="G12" s="6">
        <v>44660</v>
      </c>
      <c r="H12" s="4">
        <v>1</v>
      </c>
      <c r="I12" s="4">
        <v>1</v>
      </c>
      <c r="J12" s="4">
        <v>1</v>
      </c>
      <c r="K12" s="4" t="s">
        <v>30</v>
      </c>
      <c r="L12" s="4">
        <v>1291</v>
      </c>
      <c r="M12" s="4">
        <v>1291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44647</v>
      </c>
      <c r="S12" s="6">
        <v>44663</v>
      </c>
      <c r="T12" s="4" t="s">
        <v>34</v>
      </c>
      <c r="U12" s="4">
        <v>1291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75</v>
      </c>
      <c r="B13" s="4" t="s">
        <v>26</v>
      </c>
      <c r="C13" s="4" t="s">
        <v>74</v>
      </c>
      <c r="D13" s="4" t="s">
        <v>76</v>
      </c>
      <c r="E13" s="4" t="s">
        <v>77</v>
      </c>
      <c r="F13" s="6">
        <v>44659</v>
      </c>
      <c r="G13" s="6">
        <v>44660</v>
      </c>
      <c r="H13" s="4">
        <v>1</v>
      </c>
      <c r="I13" s="4">
        <v>1</v>
      </c>
      <c r="J13" s="4">
        <v>1</v>
      </c>
      <c r="K13" s="4" t="s">
        <v>30</v>
      </c>
      <c r="L13" s="4">
        <v>-1291</v>
      </c>
      <c r="M13" s="4">
        <v>-1291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44647</v>
      </c>
      <c r="S13" s="6">
        <v>44663</v>
      </c>
      <c r="T13" s="4" t="s">
        <v>34</v>
      </c>
      <c r="U13" s="4">
        <v>-1291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80</v>
      </c>
      <c r="E14" s="4" t="s">
        <v>81</v>
      </c>
      <c r="F14" s="6">
        <v>44659</v>
      </c>
      <c r="G14" s="6">
        <v>44660</v>
      </c>
      <c r="H14" s="4">
        <v>1</v>
      </c>
      <c r="I14" s="4">
        <v>1</v>
      </c>
      <c r="J14" s="4">
        <v>1</v>
      </c>
      <c r="K14" s="4" t="s">
        <v>30</v>
      </c>
      <c r="L14" s="4">
        <v>751</v>
      </c>
      <c r="M14" s="4">
        <v>751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44650</v>
      </c>
      <c r="S14" s="6">
        <v>44663</v>
      </c>
      <c r="T14" s="4" t="s">
        <v>34</v>
      </c>
      <c r="U14" s="4">
        <v>751</v>
      </c>
      <c r="V14" s="4">
        <v>0</v>
      </c>
      <c r="W14" s="4">
        <v>0</v>
      </c>
      <c r="X14" s="4" t="s">
        <v>83</v>
      </c>
      <c r="Y14" s="4" t="s">
        <v>84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44659</v>
      </c>
      <c r="G15" s="6">
        <v>44660</v>
      </c>
      <c r="H15" s="4">
        <v>1</v>
      </c>
      <c r="I15" s="4">
        <v>1</v>
      </c>
      <c r="J15" s="4">
        <v>1</v>
      </c>
      <c r="K15" s="4" t="s">
        <v>30</v>
      </c>
      <c r="L15" s="4">
        <v>810</v>
      </c>
      <c r="M15" s="4">
        <v>810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44656</v>
      </c>
      <c r="S15" s="6">
        <v>44663</v>
      </c>
      <c r="T15" s="4" t="s">
        <v>34</v>
      </c>
      <c r="U15" s="4">
        <v>810</v>
      </c>
      <c r="V15" s="4">
        <v>0</v>
      </c>
      <c r="W15" s="4">
        <v>0</v>
      </c>
      <c r="X15" s="4" t="s">
        <v>35</v>
      </c>
      <c r="Y15" s="4" t="s">
        <v>89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44659</v>
      </c>
      <c r="G16" s="6">
        <v>44660</v>
      </c>
      <c r="H16" s="4">
        <v>1</v>
      </c>
      <c r="I16" s="4">
        <v>1</v>
      </c>
      <c r="J16" s="4">
        <v>1</v>
      </c>
      <c r="K16" s="4" t="s">
        <v>30</v>
      </c>
      <c r="L16" s="4">
        <v>1215</v>
      </c>
      <c r="M16" s="4">
        <v>1215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44656</v>
      </c>
      <c r="S16" s="6">
        <v>44663</v>
      </c>
      <c r="T16" s="4" t="s">
        <v>34</v>
      </c>
      <c r="U16" s="4">
        <v>1215</v>
      </c>
      <c r="V16" s="4">
        <v>0</v>
      </c>
      <c r="W16" s="4">
        <v>0</v>
      </c>
      <c r="X16" s="4" t="s">
        <v>35</v>
      </c>
      <c r="Y16" s="4" t="s">
        <v>94</v>
      </c>
    </row>
    <row r="17" s="4" customFormat="1" spans="1:25">
      <c r="A17" s="4" t="s">
        <v>85</v>
      </c>
      <c r="B17" s="4" t="s">
        <v>26</v>
      </c>
      <c r="C17" s="4" t="s">
        <v>74</v>
      </c>
      <c r="D17" s="4" t="s">
        <v>86</v>
      </c>
      <c r="E17" s="4" t="s">
        <v>87</v>
      </c>
      <c r="F17" s="6">
        <v>44659</v>
      </c>
      <c r="G17" s="6">
        <v>44660</v>
      </c>
      <c r="H17" s="4">
        <v>1</v>
      </c>
      <c r="I17" s="4">
        <v>1</v>
      </c>
      <c r="J17" s="4">
        <v>1</v>
      </c>
      <c r="K17" s="4" t="s">
        <v>30</v>
      </c>
      <c r="L17" s="4">
        <v>-810</v>
      </c>
      <c r="M17" s="4">
        <v>-810</v>
      </c>
      <c r="N17" s="4" t="s">
        <v>88</v>
      </c>
      <c r="O17" s="4" t="s">
        <v>32</v>
      </c>
      <c r="P17" s="4" t="s">
        <v>33</v>
      </c>
      <c r="Q17" s="4">
        <v>0</v>
      </c>
      <c r="R17" s="7">
        <v>44656</v>
      </c>
      <c r="S17" s="6">
        <v>44663</v>
      </c>
      <c r="T17" s="4" t="s">
        <v>34</v>
      </c>
      <c r="U17" s="4">
        <v>-810</v>
      </c>
      <c r="V17" s="4">
        <v>0</v>
      </c>
      <c r="W17" s="4">
        <v>0</v>
      </c>
      <c r="X17" s="4" t="s">
        <v>35</v>
      </c>
      <c r="Y17" s="4" t="s">
        <v>89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96</v>
      </c>
      <c r="E18" s="4" t="s">
        <v>97</v>
      </c>
      <c r="F18" s="6">
        <v>44659</v>
      </c>
      <c r="G18" s="6">
        <v>44660</v>
      </c>
      <c r="H18" s="4">
        <v>1</v>
      </c>
      <c r="I18" s="4">
        <v>1</v>
      </c>
      <c r="J18" s="4">
        <v>1</v>
      </c>
      <c r="K18" s="4" t="s">
        <v>30</v>
      </c>
      <c r="L18" s="4">
        <v>585</v>
      </c>
      <c r="M18" s="4">
        <v>585</v>
      </c>
      <c r="N18" s="4" t="s">
        <v>88</v>
      </c>
      <c r="O18" s="4" t="s">
        <v>32</v>
      </c>
      <c r="P18" s="4" t="s">
        <v>33</v>
      </c>
      <c r="Q18" s="4">
        <v>0</v>
      </c>
      <c r="R18" s="7">
        <v>44657</v>
      </c>
      <c r="S18" s="6">
        <v>44663</v>
      </c>
      <c r="T18" s="4" t="s">
        <v>34</v>
      </c>
      <c r="U18" s="4">
        <v>585</v>
      </c>
      <c r="V18" s="4">
        <v>0</v>
      </c>
      <c r="W18" s="4">
        <v>0</v>
      </c>
      <c r="X18" s="4" t="s">
        <v>35</v>
      </c>
      <c r="Y18" s="4" t="s">
        <v>98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44659</v>
      </c>
      <c r="G19" s="6">
        <v>44660</v>
      </c>
      <c r="H19" s="4">
        <v>1</v>
      </c>
      <c r="I19" s="4">
        <v>1</v>
      </c>
      <c r="J19" s="4">
        <v>1</v>
      </c>
      <c r="K19" s="4" t="s">
        <v>30</v>
      </c>
      <c r="L19" s="4">
        <v>357</v>
      </c>
      <c r="M19" s="4">
        <v>357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44658</v>
      </c>
      <c r="S19" s="6">
        <v>44663</v>
      </c>
      <c r="T19" s="4" t="s">
        <v>34</v>
      </c>
      <c r="U19" s="4">
        <v>357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103</v>
      </c>
      <c r="B20" s="4" t="s">
        <v>26</v>
      </c>
      <c r="C20" s="4" t="s">
        <v>27</v>
      </c>
      <c r="D20" s="4" t="s">
        <v>104</v>
      </c>
      <c r="E20" s="4" t="s">
        <v>105</v>
      </c>
      <c r="F20" s="6">
        <v>44659</v>
      </c>
      <c r="G20" s="6">
        <v>44660</v>
      </c>
      <c r="H20" s="4">
        <v>1</v>
      </c>
      <c r="I20" s="4">
        <v>1</v>
      </c>
      <c r="J20" s="4">
        <v>1</v>
      </c>
      <c r="K20" s="4" t="s">
        <v>30</v>
      </c>
      <c r="L20" s="4">
        <v>2041</v>
      </c>
      <c r="M20" s="4">
        <v>2041</v>
      </c>
      <c r="N20" s="4" t="s">
        <v>106</v>
      </c>
      <c r="O20" s="4" t="s">
        <v>32</v>
      </c>
      <c r="P20" s="4" t="s">
        <v>33</v>
      </c>
      <c r="Q20" s="4">
        <v>0</v>
      </c>
      <c r="R20" s="7">
        <v>44658</v>
      </c>
      <c r="S20" s="6">
        <v>44663</v>
      </c>
      <c r="T20" s="4" t="s">
        <v>34</v>
      </c>
      <c r="U20" s="4">
        <v>2041</v>
      </c>
      <c r="V20" s="4">
        <v>0</v>
      </c>
      <c r="W20" s="4">
        <v>0</v>
      </c>
      <c r="X20" s="4" t="s">
        <v>35</v>
      </c>
      <c r="Y20" s="4" t="s">
        <v>107</v>
      </c>
    </row>
    <row r="21" s="4" customFormat="1" spans="1:25">
      <c r="A21" s="4" t="s">
        <v>108</v>
      </c>
      <c r="B21" s="4" t="s">
        <v>26</v>
      </c>
      <c r="C21" s="4" t="s">
        <v>27</v>
      </c>
      <c r="D21" s="4" t="s">
        <v>109</v>
      </c>
      <c r="E21" s="4" t="s">
        <v>110</v>
      </c>
      <c r="F21" s="6">
        <v>44658</v>
      </c>
      <c r="G21" s="6">
        <v>44660</v>
      </c>
      <c r="H21" s="4">
        <v>1</v>
      </c>
      <c r="I21" s="4">
        <v>2</v>
      </c>
      <c r="J21" s="4">
        <v>2</v>
      </c>
      <c r="K21" s="4" t="s">
        <v>30</v>
      </c>
      <c r="L21" s="4">
        <v>6124</v>
      </c>
      <c r="M21" s="4">
        <v>6124</v>
      </c>
      <c r="N21" s="4" t="s">
        <v>111</v>
      </c>
      <c r="O21" s="4" t="s">
        <v>32</v>
      </c>
      <c r="P21" s="4" t="s">
        <v>33</v>
      </c>
      <c r="Q21" s="4">
        <v>0</v>
      </c>
      <c r="R21" s="7">
        <v>44658</v>
      </c>
      <c r="S21" s="6">
        <v>44663</v>
      </c>
      <c r="T21" s="4" t="s">
        <v>34</v>
      </c>
      <c r="U21" s="4">
        <v>6124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112</v>
      </c>
      <c r="B22" s="4" t="s">
        <v>26</v>
      </c>
      <c r="C22" s="4" t="s">
        <v>27</v>
      </c>
      <c r="D22" s="4" t="s">
        <v>113</v>
      </c>
      <c r="E22" s="4" t="s">
        <v>114</v>
      </c>
      <c r="F22" s="6">
        <v>44659</v>
      </c>
      <c r="G22" s="6">
        <v>44660</v>
      </c>
      <c r="H22" s="4">
        <v>1</v>
      </c>
      <c r="I22" s="4">
        <v>1</v>
      </c>
      <c r="J22" s="4">
        <v>1</v>
      </c>
      <c r="K22" s="4" t="s">
        <v>30</v>
      </c>
      <c r="L22" s="4">
        <v>1169</v>
      </c>
      <c r="M22" s="4">
        <v>1169</v>
      </c>
      <c r="N22" s="4" t="s">
        <v>115</v>
      </c>
      <c r="O22" s="4" t="s">
        <v>32</v>
      </c>
      <c r="P22" s="4" t="s">
        <v>33</v>
      </c>
      <c r="Q22" s="4">
        <v>0</v>
      </c>
      <c r="R22" s="7">
        <v>44659</v>
      </c>
      <c r="S22" s="6">
        <v>44663</v>
      </c>
      <c r="T22" s="4" t="s">
        <v>34</v>
      </c>
      <c r="U22" s="4">
        <v>1169</v>
      </c>
      <c r="V22" s="4">
        <v>0</v>
      </c>
      <c r="W22" s="4">
        <v>0</v>
      </c>
      <c r="X22" s="4" t="s">
        <v>35</v>
      </c>
      <c r="Y22" s="4" t="s">
        <v>116</v>
      </c>
    </row>
    <row r="23" s="4" customFormat="1" spans="1:25">
      <c r="A23" s="4" t="s">
        <v>117</v>
      </c>
      <c r="B23" s="4" t="s">
        <v>26</v>
      </c>
      <c r="C23" s="4" t="s">
        <v>27</v>
      </c>
      <c r="D23" s="4" t="s">
        <v>118</v>
      </c>
      <c r="E23" s="4" t="s">
        <v>119</v>
      </c>
      <c r="F23" s="6">
        <v>44659</v>
      </c>
      <c r="G23" s="6">
        <v>44660</v>
      </c>
      <c r="H23" s="4">
        <v>1</v>
      </c>
      <c r="I23" s="4">
        <v>1</v>
      </c>
      <c r="J23" s="4">
        <v>1</v>
      </c>
      <c r="K23" s="4" t="s">
        <v>30</v>
      </c>
      <c r="L23" s="4">
        <v>1051</v>
      </c>
      <c r="M23" s="4">
        <v>1051</v>
      </c>
      <c r="N23" s="4" t="s">
        <v>120</v>
      </c>
      <c r="O23" s="4" t="s">
        <v>32</v>
      </c>
      <c r="P23" s="4" t="s">
        <v>33</v>
      </c>
      <c r="Q23" s="4">
        <v>0</v>
      </c>
      <c r="R23" s="7">
        <v>44659</v>
      </c>
      <c r="S23" s="6">
        <v>44663</v>
      </c>
      <c r="T23" s="4" t="s">
        <v>34</v>
      </c>
      <c r="U23" s="4">
        <v>1051</v>
      </c>
      <c r="V23" s="4">
        <v>0</v>
      </c>
      <c r="W23" s="4">
        <v>0</v>
      </c>
      <c r="X23" s="4" t="s">
        <v>35</v>
      </c>
      <c r="Y23" s="4" t="s">
        <v>121</v>
      </c>
    </row>
    <row r="24" s="4" customFormat="1" spans="1:25">
      <c r="A24" s="4" t="s">
        <v>122</v>
      </c>
      <c r="B24" s="4" t="s">
        <v>26</v>
      </c>
      <c r="C24" s="4" t="s">
        <v>27</v>
      </c>
      <c r="D24" s="4" t="s">
        <v>123</v>
      </c>
      <c r="E24" s="4" t="s">
        <v>124</v>
      </c>
      <c r="F24" s="6">
        <v>44659</v>
      </c>
      <c r="G24" s="6">
        <v>44660</v>
      </c>
      <c r="H24" s="4">
        <v>1</v>
      </c>
      <c r="I24" s="4">
        <v>1</v>
      </c>
      <c r="J24" s="4">
        <v>1</v>
      </c>
      <c r="K24" s="4" t="s">
        <v>30</v>
      </c>
      <c r="L24" s="4">
        <v>718</v>
      </c>
      <c r="M24" s="4">
        <v>718</v>
      </c>
      <c r="N24" s="4" t="s">
        <v>125</v>
      </c>
      <c r="O24" s="4" t="s">
        <v>32</v>
      </c>
      <c r="P24" s="4" t="s">
        <v>33</v>
      </c>
      <c r="Q24" s="4">
        <v>0</v>
      </c>
      <c r="R24" s="7">
        <v>44659</v>
      </c>
      <c r="S24" s="6">
        <v>44663</v>
      </c>
      <c r="T24" s="4" t="s">
        <v>34</v>
      </c>
      <c r="U24" s="4">
        <v>718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126</v>
      </c>
      <c r="B25" s="4" t="s">
        <v>26</v>
      </c>
      <c r="C25" s="4" t="s">
        <v>27</v>
      </c>
      <c r="D25" s="4" t="s">
        <v>127</v>
      </c>
      <c r="E25" s="4" t="s">
        <v>128</v>
      </c>
      <c r="F25" s="6">
        <v>44659</v>
      </c>
      <c r="G25" s="6">
        <v>44660</v>
      </c>
      <c r="H25" s="4">
        <v>1</v>
      </c>
      <c r="I25" s="4">
        <v>1</v>
      </c>
      <c r="J25" s="4">
        <v>1</v>
      </c>
      <c r="K25" s="4" t="s">
        <v>30</v>
      </c>
      <c r="L25" s="4">
        <v>612</v>
      </c>
      <c r="M25" s="4">
        <v>612</v>
      </c>
      <c r="N25" s="4" t="s">
        <v>129</v>
      </c>
      <c r="O25" s="4" t="s">
        <v>32</v>
      </c>
      <c r="P25" s="4" t="s">
        <v>33</v>
      </c>
      <c r="Q25" s="4">
        <v>0</v>
      </c>
      <c r="R25" s="7">
        <v>44659</v>
      </c>
      <c r="S25" s="6">
        <v>44663</v>
      </c>
      <c r="T25" s="4" t="s">
        <v>34</v>
      </c>
      <c r="U25" s="4">
        <v>612</v>
      </c>
      <c r="V25" s="4">
        <v>0</v>
      </c>
      <c r="W25" s="4">
        <v>0</v>
      </c>
      <c r="X25" s="4" t="s">
        <v>130</v>
      </c>
      <c r="Y25" s="4" t="s">
        <v>131</v>
      </c>
    </row>
    <row r="26" s="4" customFormat="1" spans="1:25">
      <c r="A26" s="4" t="s">
        <v>132</v>
      </c>
      <c r="B26" s="4" t="s">
        <v>26</v>
      </c>
      <c r="C26" s="4" t="s">
        <v>27</v>
      </c>
      <c r="D26" s="4" t="s">
        <v>133</v>
      </c>
      <c r="E26" s="4" t="s">
        <v>134</v>
      </c>
      <c r="F26" s="6">
        <v>44659</v>
      </c>
      <c r="G26" s="6">
        <v>44660</v>
      </c>
      <c r="H26" s="4">
        <v>1</v>
      </c>
      <c r="I26" s="4">
        <v>1</v>
      </c>
      <c r="J26" s="4">
        <v>1</v>
      </c>
      <c r="K26" s="4" t="s">
        <v>30</v>
      </c>
      <c r="L26" s="4">
        <v>2204</v>
      </c>
      <c r="M26" s="4">
        <v>2204</v>
      </c>
      <c r="N26" s="4" t="s">
        <v>135</v>
      </c>
      <c r="O26" s="4" t="s">
        <v>32</v>
      </c>
      <c r="P26" s="4" t="s">
        <v>33</v>
      </c>
      <c r="Q26" s="4">
        <v>0</v>
      </c>
      <c r="R26" s="7">
        <v>44659</v>
      </c>
      <c r="S26" s="6">
        <v>44663</v>
      </c>
      <c r="T26" s="4" t="s">
        <v>34</v>
      </c>
      <c r="U26" s="4">
        <v>2204</v>
      </c>
      <c r="V26" s="4">
        <v>0</v>
      </c>
      <c r="W26" s="4">
        <v>0</v>
      </c>
      <c r="X26" s="4" t="s">
        <v>35</v>
      </c>
      <c r="Y26" s="4" t="s">
        <v>136</v>
      </c>
    </row>
    <row r="27" s="4" customFormat="1" spans="1:25">
      <c r="A27" s="4" t="s">
        <v>137</v>
      </c>
      <c r="B27" s="4" t="s">
        <v>26</v>
      </c>
      <c r="C27" s="4" t="s">
        <v>27</v>
      </c>
      <c r="D27" s="4" t="s">
        <v>138</v>
      </c>
      <c r="E27" s="4" t="s">
        <v>139</v>
      </c>
      <c r="F27" s="6">
        <v>44659</v>
      </c>
      <c r="G27" s="6">
        <v>44660</v>
      </c>
      <c r="H27" s="4">
        <v>1</v>
      </c>
      <c r="I27" s="4">
        <v>1</v>
      </c>
      <c r="J27" s="4">
        <v>1</v>
      </c>
      <c r="K27" s="4" t="s">
        <v>30</v>
      </c>
      <c r="L27" s="4">
        <v>620</v>
      </c>
      <c r="M27" s="4">
        <v>620</v>
      </c>
      <c r="N27" s="4" t="s">
        <v>140</v>
      </c>
      <c r="O27" s="4" t="s">
        <v>32</v>
      </c>
      <c r="P27" s="4" t="s">
        <v>33</v>
      </c>
      <c r="Q27" s="4">
        <v>0</v>
      </c>
      <c r="R27" s="7">
        <v>44659</v>
      </c>
      <c r="S27" s="6">
        <v>44663</v>
      </c>
      <c r="T27" s="4" t="s">
        <v>34</v>
      </c>
      <c r="U27" s="4">
        <v>620</v>
      </c>
      <c r="V27" s="4">
        <v>0</v>
      </c>
      <c r="W27" s="4">
        <v>0</v>
      </c>
      <c r="X27" s="4" t="s">
        <v>141</v>
      </c>
      <c r="Y2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"/>
  <sheetViews>
    <sheetView tabSelected="1" workbookViewId="0">
      <selection activeCell="A30" sqref="A30:A31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142</v>
      </c>
    </row>
    <row r="2" s="4" customFormat="1" spans="1:9">
      <c r="A2" s="5">
        <v>17642228543</v>
      </c>
      <c r="B2" s="6">
        <v>44656</v>
      </c>
      <c r="C2" s="6">
        <v>44660</v>
      </c>
      <c r="D2" s="4">
        <v>3720</v>
      </c>
      <c r="E2" s="4" t="str">
        <f>VLOOKUP(A2,HOP!A:L,12,0)</f>
        <v>3720.00</v>
      </c>
      <c r="F2" s="4" t="str">
        <f>VLOOKUP(A2,HOP!A:C,3,0)</f>
        <v>2465565</v>
      </c>
      <c r="G2" s="4">
        <f>D2-E2</f>
        <v>0</v>
      </c>
      <c r="H2" s="4" t="str">
        <f>$H$1&amp;F2</f>
        <v>，2465565</v>
      </c>
      <c r="I2" s="4" t="str">
        <f>VLOOKUP(A2,HOP!A:U,21,0)</f>
        <v>直连</v>
      </c>
    </row>
    <row r="3" s="4" customFormat="1" spans="1:9">
      <c r="A3" s="5">
        <v>17656995104</v>
      </c>
      <c r="B3" s="6">
        <v>44659</v>
      </c>
      <c r="C3" s="6">
        <v>44660</v>
      </c>
      <c r="D3" s="4">
        <v>1423</v>
      </c>
      <c r="E3" s="4" t="str">
        <f>VLOOKUP(A3,HOP!A:L,12,0)</f>
        <v>1423.00</v>
      </c>
      <c r="F3" s="4" t="str">
        <f>VLOOKUP(A3,HOP!A:C,3,0)</f>
        <v>2468973</v>
      </c>
      <c r="G3" s="4">
        <f t="shared" ref="G3:G24" si="0">D3-E3</f>
        <v>0</v>
      </c>
      <c r="H3" s="4" t="str">
        <f t="shared" ref="H3:H24" si="1">$H$1&amp;F3</f>
        <v>，2468973</v>
      </c>
      <c r="I3" s="4" t="str">
        <f>VLOOKUP(A3,HOP!A:U,21,0)</f>
        <v>直连</v>
      </c>
    </row>
    <row r="4" s="4" customFormat="1" spans="1:9">
      <c r="A4" s="5">
        <v>17658411353</v>
      </c>
      <c r="B4" s="6">
        <v>44659</v>
      </c>
      <c r="C4" s="6">
        <v>44660</v>
      </c>
      <c r="D4" s="4">
        <v>471</v>
      </c>
      <c r="E4" s="4" t="str">
        <f>VLOOKUP(A4,HOP!A:L,12,0)</f>
        <v>471.00</v>
      </c>
      <c r="F4" s="4" t="str">
        <f>VLOOKUP(A4,HOP!A:C,3,0)</f>
        <v>2469783</v>
      </c>
      <c r="G4" s="4">
        <f t="shared" si="0"/>
        <v>0</v>
      </c>
      <c r="H4" s="4" t="str">
        <f t="shared" si="1"/>
        <v>，2469783</v>
      </c>
      <c r="I4" s="4" t="str">
        <f>VLOOKUP(A4,HOP!A:U,21,0)</f>
        <v>直连</v>
      </c>
    </row>
    <row r="5" s="4" customFormat="1" spans="1:9">
      <c r="A5" s="5">
        <v>17687503387</v>
      </c>
      <c r="B5" s="6">
        <v>44659</v>
      </c>
      <c r="C5" s="6">
        <v>44660</v>
      </c>
      <c r="D5" s="4">
        <v>594</v>
      </c>
      <c r="E5" s="4" t="str">
        <f>VLOOKUP(A5,HOP!A:L,12,0)</f>
        <v>594.00</v>
      </c>
      <c r="F5" s="4" t="str">
        <f>VLOOKUP(A5,HOP!A:C,3,0)</f>
        <v>2475473</v>
      </c>
      <c r="G5" s="4">
        <f t="shared" si="0"/>
        <v>0</v>
      </c>
      <c r="H5" s="4" t="str">
        <f t="shared" si="1"/>
        <v>，2475473</v>
      </c>
      <c r="I5" s="4" t="str">
        <f>VLOOKUP(A5,HOP!A:U,21,0)</f>
        <v>直连</v>
      </c>
    </row>
    <row r="6" s="4" customFormat="1" spans="1:9">
      <c r="A6" s="5">
        <v>17688855924</v>
      </c>
      <c r="B6" s="6">
        <v>44659</v>
      </c>
      <c r="C6" s="6">
        <v>44660</v>
      </c>
      <c r="D6" s="4">
        <v>607</v>
      </c>
      <c r="E6" s="4" t="str">
        <f>VLOOKUP(A6,HOP!A:L,12,0)</f>
        <v>607.00</v>
      </c>
      <c r="F6" s="4" t="str">
        <f>VLOOKUP(A6,HOP!A:C,3,0)</f>
        <v>2476256</v>
      </c>
      <c r="G6" s="4">
        <f t="shared" si="0"/>
        <v>0</v>
      </c>
      <c r="H6" s="4" t="str">
        <f t="shared" si="1"/>
        <v>，2476256</v>
      </c>
      <c r="I6" s="4" t="str">
        <f>VLOOKUP(A6,HOP!A:U,21,0)</f>
        <v>直连</v>
      </c>
    </row>
    <row r="7" s="4" customFormat="1" spans="1:9">
      <c r="A7" s="5">
        <v>17698056614</v>
      </c>
      <c r="B7" s="6">
        <v>44657</v>
      </c>
      <c r="C7" s="6">
        <v>44660</v>
      </c>
      <c r="D7" s="4">
        <v>2139</v>
      </c>
      <c r="E7" s="4" t="str">
        <f>VLOOKUP(A7,HOP!A:L,12,0)</f>
        <v>2139.00</v>
      </c>
      <c r="F7" s="4" t="str">
        <f>VLOOKUP(A7,HOP!A:C,3,0)</f>
        <v>2478217</v>
      </c>
      <c r="G7" s="4">
        <f t="shared" si="0"/>
        <v>0</v>
      </c>
      <c r="H7" s="4" t="str">
        <f t="shared" si="1"/>
        <v>，2478217</v>
      </c>
      <c r="I7" s="4" t="str">
        <f>VLOOKUP(A7,HOP!A:U,21,0)</f>
        <v>直连</v>
      </c>
    </row>
    <row r="8" s="4" customFormat="1" spans="1:9">
      <c r="A8" s="5">
        <v>17699573966</v>
      </c>
      <c r="B8" s="6">
        <v>44657</v>
      </c>
      <c r="C8" s="6">
        <v>44660</v>
      </c>
      <c r="D8" s="4">
        <v>3198</v>
      </c>
      <c r="E8" s="4" t="str">
        <f>VLOOKUP(A8,HOP!A:L,12,0)</f>
        <v>3198.00</v>
      </c>
      <c r="F8" s="4" t="str">
        <f>VLOOKUP(A8,HOP!A:C,3,0)</f>
        <v>2479109</v>
      </c>
      <c r="G8" s="4">
        <f t="shared" si="0"/>
        <v>0</v>
      </c>
      <c r="H8" s="4" t="str">
        <f t="shared" si="1"/>
        <v>，2479109</v>
      </c>
      <c r="I8" s="4" t="str">
        <f>VLOOKUP(A8,HOP!A:U,21,0)</f>
        <v>直连</v>
      </c>
    </row>
    <row r="9" s="4" customFormat="1" spans="1:9">
      <c r="A9" s="5">
        <v>17707485486</v>
      </c>
      <c r="B9" s="6">
        <v>44659</v>
      </c>
      <c r="C9" s="6">
        <v>44660</v>
      </c>
      <c r="D9" s="4">
        <v>201</v>
      </c>
      <c r="E9" s="4" t="str">
        <f>VLOOKUP(A9,HOP!A:L,12,0)</f>
        <v>201.00</v>
      </c>
      <c r="F9" s="4" t="str">
        <f>VLOOKUP(A9,HOP!A:C,3,0)</f>
        <v>2480819</v>
      </c>
      <c r="G9" s="4">
        <f t="shared" si="0"/>
        <v>0</v>
      </c>
      <c r="H9" s="4" t="str">
        <f t="shared" si="1"/>
        <v>，2480819</v>
      </c>
      <c r="I9" s="4" t="str">
        <f>VLOOKUP(A9,HOP!A:U,21,0)</f>
        <v>直连</v>
      </c>
    </row>
    <row r="10" s="4" customFormat="1" hidden="1" spans="1:9">
      <c r="A10" s="5">
        <v>17718054779</v>
      </c>
      <c r="B10" s="6">
        <v>44659</v>
      </c>
      <c r="C10" s="6">
        <v>44660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17719528993</v>
      </c>
      <c r="B11" s="6">
        <v>44659</v>
      </c>
      <c r="C11" s="6">
        <v>44660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17735501772</v>
      </c>
      <c r="B12" s="6">
        <v>44659</v>
      </c>
      <c r="C12" s="6">
        <v>44660</v>
      </c>
      <c r="D12" s="4">
        <v>751</v>
      </c>
      <c r="E12" s="4" t="str">
        <f>VLOOKUP(A12,HOP!A:L,12,0)</f>
        <v>751.00</v>
      </c>
      <c r="F12" s="4" t="str">
        <f>VLOOKUP(A12,HOP!A:C,3,0)</f>
        <v>2489394</v>
      </c>
      <c r="G12" s="4">
        <f t="shared" si="0"/>
        <v>0</v>
      </c>
      <c r="H12" s="4" t="str">
        <f t="shared" si="1"/>
        <v>，2489394</v>
      </c>
      <c r="I12" s="4" t="str">
        <f>VLOOKUP(A12,HOP!A:U,21,0)</f>
        <v>直连</v>
      </c>
    </row>
    <row r="13" s="4" customFormat="1" hidden="1" spans="1:9">
      <c r="A13" s="5">
        <v>17763537719</v>
      </c>
      <c r="B13" s="6">
        <v>44659</v>
      </c>
      <c r="C13" s="6">
        <v>44660</v>
      </c>
      <c r="D13" s="4">
        <v>0</v>
      </c>
      <c r="E13" s="4" t="str">
        <f>VLOOKUP(A13,HOP!A:L,12,0)</f>
        <v>0.00</v>
      </c>
      <c r="F13" s="4" t="str">
        <f>VLOOKUP(A13,HOP!A:C,3,0)</f>
        <v>2498528</v>
      </c>
      <c r="G13" s="4">
        <f t="shared" si="0"/>
        <v>0</v>
      </c>
      <c r="H13" s="4" t="str">
        <f t="shared" si="1"/>
        <v>，2498528</v>
      </c>
      <c r="I13" s="4" t="str">
        <f>VLOOKUP(A13,HOP!A:U,21,0)</f>
        <v>直连</v>
      </c>
    </row>
    <row r="14" s="4" customFormat="1" spans="1:9">
      <c r="A14" s="5">
        <v>17768918468</v>
      </c>
      <c r="B14" s="6">
        <v>44659</v>
      </c>
      <c r="C14" s="6">
        <v>44660</v>
      </c>
      <c r="D14" s="4">
        <v>1215</v>
      </c>
      <c r="E14" s="4" t="str">
        <f>VLOOKUP(A14,HOP!A:L,12,0)</f>
        <v>1215.00</v>
      </c>
      <c r="F14" s="4" t="str">
        <f>VLOOKUP(A14,HOP!A:C,3,0)</f>
        <v>2499078</v>
      </c>
      <c r="G14" s="4">
        <f t="shared" si="0"/>
        <v>0</v>
      </c>
      <c r="H14" s="4" t="str">
        <f t="shared" si="1"/>
        <v>，2499078</v>
      </c>
      <c r="I14" s="4" t="str">
        <f>VLOOKUP(A14,HOP!A:U,21,0)</f>
        <v>直连</v>
      </c>
    </row>
    <row r="15" s="4" customFormat="1" spans="1:9">
      <c r="A15" s="5">
        <v>17769218243</v>
      </c>
      <c r="B15" s="6">
        <v>44659</v>
      </c>
      <c r="C15" s="6">
        <v>44660</v>
      </c>
      <c r="D15" s="4">
        <v>585</v>
      </c>
      <c r="E15" s="4" t="str">
        <f>VLOOKUP(A15,HOP!A:L,12,0)</f>
        <v>585.00</v>
      </c>
      <c r="F15" s="4" t="str">
        <f>VLOOKUP(A15,HOP!A:C,3,0)</f>
        <v>2499154</v>
      </c>
      <c r="G15" s="4">
        <f t="shared" si="0"/>
        <v>0</v>
      </c>
      <c r="H15" s="4" t="str">
        <f t="shared" si="1"/>
        <v>，2499154</v>
      </c>
      <c r="I15" s="4" t="str">
        <f>VLOOKUP(A15,HOP!A:U,21,0)</f>
        <v>直连</v>
      </c>
    </row>
    <row r="16" s="4" customFormat="1" spans="1:9">
      <c r="A16" s="5">
        <v>17772577916</v>
      </c>
      <c r="B16" s="6">
        <v>44659</v>
      </c>
      <c r="C16" s="6">
        <v>44660</v>
      </c>
      <c r="D16" s="4">
        <v>357</v>
      </c>
      <c r="E16" s="4" t="str">
        <f>VLOOKUP(A16,HOP!A:L,12,0)</f>
        <v>357.00</v>
      </c>
      <c r="F16" s="4" t="str">
        <f>VLOOKUP(A16,HOP!A:C,3,0)</f>
        <v>2501673</v>
      </c>
      <c r="G16" s="4">
        <f t="shared" si="0"/>
        <v>0</v>
      </c>
      <c r="H16" s="4" t="str">
        <f t="shared" si="1"/>
        <v>，2501673</v>
      </c>
      <c r="I16" s="4" t="str">
        <f>VLOOKUP(A16,HOP!A:U,21,0)</f>
        <v>直连</v>
      </c>
    </row>
    <row r="17" s="4" customFormat="1" spans="1:9">
      <c r="A17" s="5">
        <v>17773061566</v>
      </c>
      <c r="B17" s="6">
        <v>44659</v>
      </c>
      <c r="C17" s="6">
        <v>44660</v>
      </c>
      <c r="D17" s="4">
        <v>2041</v>
      </c>
      <c r="E17" s="4" t="str">
        <f>VLOOKUP(A17,HOP!A:L,12,0)</f>
        <v>2041.00</v>
      </c>
      <c r="F17" s="4" t="str">
        <f>VLOOKUP(A17,HOP!A:C,3,0)</f>
        <v>2502081</v>
      </c>
      <c r="G17" s="4">
        <f t="shared" si="0"/>
        <v>0</v>
      </c>
      <c r="H17" s="4" t="str">
        <f t="shared" si="1"/>
        <v>，2502081</v>
      </c>
      <c r="I17" s="4" t="str">
        <f>VLOOKUP(A17,HOP!A:U,21,0)</f>
        <v>直连</v>
      </c>
    </row>
    <row r="18" s="4" customFormat="1" spans="1:9">
      <c r="A18" s="5">
        <v>17773198699</v>
      </c>
      <c r="B18" s="6">
        <v>44658</v>
      </c>
      <c r="C18" s="6">
        <v>44660</v>
      </c>
      <c r="D18" s="4">
        <v>6124</v>
      </c>
      <c r="E18" s="4" t="str">
        <f>VLOOKUP(A18,HOP!A:L,12,0)</f>
        <v>6124.00</v>
      </c>
      <c r="F18" s="4" t="str">
        <f>VLOOKUP(A18,HOP!A:C,3,0)</f>
        <v>2502182</v>
      </c>
      <c r="G18" s="4">
        <f t="shared" si="0"/>
        <v>0</v>
      </c>
      <c r="H18" s="4" t="str">
        <f t="shared" si="1"/>
        <v>，2502182</v>
      </c>
      <c r="I18" s="4" t="str">
        <f>VLOOKUP(A18,HOP!A:U,21,0)</f>
        <v>直连</v>
      </c>
    </row>
    <row r="19" s="4" customFormat="1" spans="1:9">
      <c r="A19" s="5">
        <v>17773673841</v>
      </c>
      <c r="B19" s="6">
        <v>44659</v>
      </c>
      <c r="C19" s="6">
        <v>44660</v>
      </c>
      <c r="D19" s="4">
        <v>1169</v>
      </c>
      <c r="E19" s="4" t="str">
        <f>VLOOKUP(A19,HOP!A:L,12,0)</f>
        <v>1169.00</v>
      </c>
      <c r="F19" s="4" t="str">
        <f>VLOOKUP(A19,HOP!A:C,3,0)</f>
        <v>2502473</v>
      </c>
      <c r="G19" s="4">
        <f t="shared" si="0"/>
        <v>0</v>
      </c>
      <c r="H19" s="4" t="str">
        <f t="shared" si="1"/>
        <v>，2502473</v>
      </c>
      <c r="I19" s="4" t="str">
        <f>VLOOKUP(A19,HOP!A:U,21,0)</f>
        <v>直连</v>
      </c>
    </row>
    <row r="20" s="4" customFormat="1" spans="1:9">
      <c r="A20" s="5">
        <v>17774031853</v>
      </c>
      <c r="B20" s="6">
        <v>44659</v>
      </c>
      <c r="C20" s="6">
        <v>44660</v>
      </c>
      <c r="D20" s="4">
        <v>1051</v>
      </c>
      <c r="E20" s="4" t="str">
        <f>VLOOKUP(A20,HOP!A:L,12,0)</f>
        <v>1051.00</v>
      </c>
      <c r="F20" s="4" t="str">
        <f>VLOOKUP(A20,HOP!A:C,3,0)</f>
        <v>2502858</v>
      </c>
      <c r="G20" s="4">
        <f t="shared" si="0"/>
        <v>0</v>
      </c>
      <c r="H20" s="4" t="str">
        <f t="shared" si="1"/>
        <v>，2502858</v>
      </c>
      <c r="I20" s="4" t="str">
        <f>VLOOKUP(A20,HOP!A:U,21,0)</f>
        <v>直连</v>
      </c>
    </row>
    <row r="21" s="4" customFormat="1" spans="1:9">
      <c r="A21" s="5">
        <v>17779137935</v>
      </c>
      <c r="B21" s="6">
        <v>44659</v>
      </c>
      <c r="C21" s="6">
        <v>44660</v>
      </c>
      <c r="D21" s="4">
        <v>718</v>
      </c>
      <c r="E21" s="4" t="str">
        <f>VLOOKUP(A21,HOP!A:L,12,0)</f>
        <v>718.00</v>
      </c>
      <c r="F21" s="4" t="str">
        <f>VLOOKUP(A21,HOP!A:C,3,0)</f>
        <v>2503168</v>
      </c>
      <c r="G21" s="4">
        <f t="shared" si="0"/>
        <v>0</v>
      </c>
      <c r="H21" s="4" t="str">
        <f t="shared" si="1"/>
        <v>，2503168</v>
      </c>
      <c r="I21" s="4" t="str">
        <f>VLOOKUP(A21,HOP!A:U,21,0)</f>
        <v>直连</v>
      </c>
    </row>
    <row r="22" s="4" customFormat="1" spans="1:9">
      <c r="A22" s="5">
        <v>17779148542</v>
      </c>
      <c r="B22" s="6">
        <v>44659</v>
      </c>
      <c r="C22" s="6">
        <v>44660</v>
      </c>
      <c r="D22" s="4">
        <v>612</v>
      </c>
      <c r="E22" s="4" t="str">
        <f>VLOOKUP(A22,HOP!A:L,12,0)</f>
        <v>612.00</v>
      </c>
      <c r="F22" s="4" t="str">
        <f>VLOOKUP(A22,HOP!A:C,3,0)</f>
        <v>2503175</v>
      </c>
      <c r="G22" s="4">
        <f t="shared" si="0"/>
        <v>0</v>
      </c>
      <c r="H22" s="4" t="str">
        <f t="shared" si="1"/>
        <v>，2503175</v>
      </c>
      <c r="I22" s="4" t="str">
        <f>VLOOKUP(A22,HOP!A:U,21,0)</f>
        <v>直连</v>
      </c>
    </row>
    <row r="23" s="4" customFormat="1" spans="1:9">
      <c r="A23" s="5">
        <v>17779430675</v>
      </c>
      <c r="B23" s="6">
        <v>44659</v>
      </c>
      <c r="C23" s="6">
        <v>44660</v>
      </c>
      <c r="D23" s="4">
        <v>2204</v>
      </c>
      <c r="E23" s="4" t="str">
        <f>VLOOKUP(A23,HOP!A:L,12,0)</f>
        <v>2204.00</v>
      </c>
      <c r="F23" s="4" t="str">
        <f>VLOOKUP(A23,HOP!A:C,3,0)</f>
        <v>2503302</v>
      </c>
      <c r="G23" s="4">
        <f t="shared" si="0"/>
        <v>0</v>
      </c>
      <c r="H23" s="4" t="str">
        <f t="shared" si="1"/>
        <v>，2503302</v>
      </c>
      <c r="I23" s="4" t="str">
        <f>VLOOKUP(A23,HOP!A:U,21,0)</f>
        <v>直连</v>
      </c>
    </row>
    <row r="24" s="4" customFormat="1" spans="1:9">
      <c r="A24" s="5">
        <v>17780034391</v>
      </c>
      <c r="B24" s="6">
        <v>44659</v>
      </c>
      <c r="C24" s="6">
        <v>44660</v>
      </c>
      <c r="D24" s="4">
        <v>620</v>
      </c>
      <c r="E24" s="4" t="str">
        <f>VLOOKUP(A24,HOP!A:L,12,0)</f>
        <v>620.00</v>
      </c>
      <c r="F24" s="4" t="str">
        <f>VLOOKUP(A24,HOP!A:C,3,0)</f>
        <v>2503529</v>
      </c>
      <c r="G24" s="4">
        <f t="shared" si="0"/>
        <v>0</v>
      </c>
      <c r="H24" s="4" t="str">
        <f t="shared" si="1"/>
        <v>，2503529</v>
      </c>
      <c r="I24" s="4" t="str">
        <f>VLOOKUP(A24,HOP!A:U,21,0)</f>
        <v>直连</v>
      </c>
    </row>
    <row r="26" spans="4:4">
      <c r="D26" s="4">
        <f>SUM(D2:D25)</f>
        <v>29800</v>
      </c>
    </row>
    <row r="27" spans="4:4">
      <c r="D27" s="4" t="s">
        <v>143</v>
      </c>
    </row>
    <row r="30" spans="1:1">
      <c r="A30" s="4" t="s">
        <v>144</v>
      </c>
    </row>
    <row r="31" spans="1:1">
      <c r="A31" s="4" t="s">
        <v>145</v>
      </c>
    </row>
  </sheetData>
  <autoFilter ref="A1:XFD27">
    <filterColumn colId="3">
      <filters blank="1">
        <filter val="751"/>
        <filter val="1051"/>
        <filter val="612"/>
        <filter val="594"/>
        <filter val="1215"/>
        <filter val="357"/>
        <filter val="718"/>
        <filter val="3198"/>
        <filter val="620"/>
        <filter val="3720"/>
        <filter val="1423"/>
        <filter val="6124"/>
        <filter val="1169"/>
        <filter val="471"/>
        <filter val="2139"/>
        <filter val="29800"/>
        <filter val="201"/>
        <filter val="2041"/>
        <filter val="2204"/>
        <filter val="29800 HKD"/>
        <filter val="585"/>
        <filter val="60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E40" sqref="E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146</v>
      </c>
      <c r="B1" s="2" t="s">
        <v>147</v>
      </c>
      <c r="C1" s="2" t="s">
        <v>148</v>
      </c>
      <c r="D1" s="2" t="s">
        <v>149</v>
      </c>
      <c r="E1" s="2" t="s">
        <v>13</v>
      </c>
      <c r="F1" s="2" t="s">
        <v>5</v>
      </c>
      <c r="G1" s="2" t="s">
        <v>6</v>
      </c>
      <c r="H1" s="2" t="s">
        <v>150</v>
      </c>
      <c r="I1" s="2" t="s">
        <v>151</v>
      </c>
      <c r="J1" s="2" t="s">
        <v>152</v>
      </c>
      <c r="K1" s="2" t="s">
        <v>153</v>
      </c>
      <c r="L1" s="2" t="s">
        <v>154</v>
      </c>
      <c r="M1" s="2" t="s">
        <v>155</v>
      </c>
      <c r="N1" s="2" t="s">
        <v>156</v>
      </c>
      <c r="O1" s="2" t="s">
        <v>157</v>
      </c>
      <c r="P1" s="2" t="s">
        <v>158</v>
      </c>
      <c r="Q1" s="2" t="s">
        <v>159</v>
      </c>
      <c r="R1" s="2" t="s">
        <v>160</v>
      </c>
      <c r="S1" s="2" t="s">
        <v>161</v>
      </c>
      <c r="T1" s="2" t="s">
        <v>162</v>
      </c>
      <c r="U1" s="2" t="s">
        <v>163</v>
      </c>
    </row>
    <row r="2" s="1" customFormat="1" spans="1:21">
      <c r="A2" s="3">
        <v>17780034391</v>
      </c>
      <c r="B2" s="1" t="s">
        <v>164</v>
      </c>
      <c r="C2" s="1" t="s">
        <v>165</v>
      </c>
      <c r="D2" s="1" t="s">
        <v>166</v>
      </c>
      <c r="E2" s="1" t="s">
        <v>167</v>
      </c>
      <c r="F2" s="1" t="s">
        <v>164</v>
      </c>
      <c r="G2" s="1" t="s">
        <v>168</v>
      </c>
      <c r="H2" s="1" t="s">
        <v>169</v>
      </c>
      <c r="I2" s="1" t="s">
        <v>170</v>
      </c>
      <c r="J2" s="1" t="s">
        <v>30</v>
      </c>
      <c r="K2" s="1" t="s">
        <v>171</v>
      </c>
      <c r="L2" s="1" t="s">
        <v>171</v>
      </c>
      <c r="M2" s="1" t="s">
        <v>172</v>
      </c>
      <c r="N2" s="1" t="s">
        <v>172</v>
      </c>
      <c r="O2" s="1" t="s">
        <v>173</v>
      </c>
      <c r="P2" s="1" t="s">
        <v>174</v>
      </c>
      <c r="Q2" s="1" t="s">
        <v>175</v>
      </c>
      <c r="R2" s="1" t="s">
        <v>176</v>
      </c>
      <c r="S2" s="1" t="s">
        <v>177</v>
      </c>
      <c r="T2" s="1" t="s">
        <v>178</v>
      </c>
      <c r="U2" s="1" t="s">
        <v>179</v>
      </c>
    </row>
    <row r="3" s="1" customFormat="1" spans="1:21">
      <c r="A3" s="3">
        <v>17780000657</v>
      </c>
      <c r="B3" s="1" t="s">
        <v>164</v>
      </c>
      <c r="C3" s="1" t="s">
        <v>180</v>
      </c>
      <c r="D3" s="1" t="s">
        <v>181</v>
      </c>
      <c r="E3" s="1" t="s">
        <v>182</v>
      </c>
      <c r="F3" s="1" t="s">
        <v>164</v>
      </c>
      <c r="G3" s="1" t="s">
        <v>168</v>
      </c>
      <c r="H3" s="1" t="s">
        <v>169</v>
      </c>
      <c r="I3" s="1" t="s">
        <v>183</v>
      </c>
      <c r="J3" s="1" t="s">
        <v>30</v>
      </c>
      <c r="K3" s="1" t="s">
        <v>184</v>
      </c>
      <c r="L3" s="1" t="s">
        <v>184</v>
      </c>
      <c r="M3" s="1" t="s">
        <v>172</v>
      </c>
      <c r="N3" s="1" t="s">
        <v>172</v>
      </c>
      <c r="O3" s="1" t="s">
        <v>173</v>
      </c>
      <c r="P3" s="1" t="s">
        <v>174</v>
      </c>
      <c r="Q3" s="1" t="s">
        <v>175</v>
      </c>
      <c r="R3" s="1" t="s">
        <v>185</v>
      </c>
      <c r="S3" s="1" t="s">
        <v>177</v>
      </c>
      <c r="T3" s="1" t="s">
        <v>178</v>
      </c>
      <c r="U3" s="1" t="s">
        <v>179</v>
      </c>
    </row>
    <row r="4" s="1" customFormat="1" spans="1:21">
      <c r="A4" s="3">
        <v>17779430675</v>
      </c>
      <c r="B4" s="1" t="s">
        <v>164</v>
      </c>
      <c r="C4" s="1" t="s">
        <v>186</v>
      </c>
      <c r="D4" s="1" t="s">
        <v>187</v>
      </c>
      <c r="E4" s="1" t="s">
        <v>188</v>
      </c>
      <c r="F4" s="1" t="s">
        <v>164</v>
      </c>
      <c r="G4" s="1" t="s">
        <v>168</v>
      </c>
      <c r="H4" s="1" t="s">
        <v>169</v>
      </c>
      <c r="I4" s="1" t="s">
        <v>189</v>
      </c>
      <c r="J4" s="1" t="s">
        <v>30</v>
      </c>
      <c r="K4" s="1" t="s">
        <v>190</v>
      </c>
      <c r="L4" s="1" t="s">
        <v>190</v>
      </c>
      <c r="M4" s="1" t="s">
        <v>172</v>
      </c>
      <c r="N4" s="1" t="s">
        <v>172</v>
      </c>
      <c r="O4" s="1" t="s">
        <v>173</v>
      </c>
      <c r="P4" s="1" t="s">
        <v>174</v>
      </c>
      <c r="Q4" s="1" t="s">
        <v>175</v>
      </c>
      <c r="R4" s="1" t="s">
        <v>191</v>
      </c>
      <c r="S4" s="1" t="s">
        <v>177</v>
      </c>
      <c r="T4" s="1" t="s">
        <v>178</v>
      </c>
      <c r="U4" s="1" t="s">
        <v>179</v>
      </c>
    </row>
    <row r="5" s="1" customFormat="1" spans="1:21">
      <c r="A5" s="3">
        <v>17779148542</v>
      </c>
      <c r="B5" s="1" t="s">
        <v>164</v>
      </c>
      <c r="C5" s="1" t="s">
        <v>192</v>
      </c>
      <c r="D5" s="1" t="s">
        <v>193</v>
      </c>
      <c r="E5" s="1" t="s">
        <v>194</v>
      </c>
      <c r="F5" s="1" t="s">
        <v>164</v>
      </c>
      <c r="G5" s="1" t="s">
        <v>168</v>
      </c>
      <c r="H5" s="1" t="s">
        <v>169</v>
      </c>
      <c r="I5" s="1" t="s">
        <v>195</v>
      </c>
      <c r="J5" s="1" t="s">
        <v>30</v>
      </c>
      <c r="K5" s="1" t="s">
        <v>196</v>
      </c>
      <c r="L5" s="1" t="s">
        <v>196</v>
      </c>
      <c r="M5" s="1" t="s">
        <v>172</v>
      </c>
      <c r="N5" s="1" t="s">
        <v>172</v>
      </c>
      <c r="O5" s="1" t="s">
        <v>173</v>
      </c>
      <c r="P5" s="1" t="s">
        <v>174</v>
      </c>
      <c r="Q5" s="1" t="s">
        <v>175</v>
      </c>
      <c r="R5" s="1" t="s">
        <v>197</v>
      </c>
      <c r="S5" s="1" t="s">
        <v>177</v>
      </c>
      <c r="T5" s="1" t="s">
        <v>178</v>
      </c>
      <c r="U5" s="1" t="s">
        <v>179</v>
      </c>
    </row>
    <row r="6" s="1" customFormat="1" spans="1:21">
      <c r="A6" s="3">
        <v>17779137935</v>
      </c>
      <c r="B6" s="1" t="s">
        <v>164</v>
      </c>
      <c r="C6" s="1" t="s">
        <v>198</v>
      </c>
      <c r="D6" s="1" t="s">
        <v>199</v>
      </c>
      <c r="E6" s="1" t="s">
        <v>200</v>
      </c>
      <c r="F6" s="1" t="s">
        <v>164</v>
      </c>
      <c r="G6" s="1" t="s">
        <v>168</v>
      </c>
      <c r="H6" s="1" t="s">
        <v>169</v>
      </c>
      <c r="I6" s="1" t="s">
        <v>201</v>
      </c>
      <c r="J6" s="1" t="s">
        <v>30</v>
      </c>
      <c r="K6" s="1" t="s">
        <v>202</v>
      </c>
      <c r="L6" s="1" t="s">
        <v>202</v>
      </c>
      <c r="M6" s="1" t="s">
        <v>172</v>
      </c>
      <c r="N6" s="1" t="s">
        <v>172</v>
      </c>
      <c r="O6" s="1" t="s">
        <v>173</v>
      </c>
      <c r="P6" s="1" t="s">
        <v>174</v>
      </c>
      <c r="Q6" s="1" t="s">
        <v>175</v>
      </c>
      <c r="R6" s="1" t="s">
        <v>203</v>
      </c>
      <c r="S6" s="1" t="s">
        <v>177</v>
      </c>
      <c r="T6" s="1" t="s">
        <v>178</v>
      </c>
      <c r="U6" s="1" t="s">
        <v>179</v>
      </c>
    </row>
    <row r="7" s="1" customFormat="1" spans="1:21">
      <c r="A7" s="3">
        <v>17774031853</v>
      </c>
      <c r="B7" s="1" t="s">
        <v>164</v>
      </c>
      <c r="C7" s="1" t="s">
        <v>204</v>
      </c>
      <c r="D7" s="1" t="s">
        <v>205</v>
      </c>
      <c r="E7" s="1" t="s">
        <v>206</v>
      </c>
      <c r="F7" s="1" t="s">
        <v>164</v>
      </c>
      <c r="G7" s="1" t="s">
        <v>168</v>
      </c>
      <c r="H7" s="1" t="s">
        <v>169</v>
      </c>
      <c r="I7" s="1" t="s">
        <v>207</v>
      </c>
      <c r="J7" s="1" t="s">
        <v>30</v>
      </c>
      <c r="K7" s="1" t="s">
        <v>208</v>
      </c>
      <c r="L7" s="1" t="s">
        <v>208</v>
      </c>
      <c r="M7" s="1" t="s">
        <v>172</v>
      </c>
      <c r="N7" s="1" t="s">
        <v>172</v>
      </c>
      <c r="O7" s="1" t="s">
        <v>173</v>
      </c>
      <c r="P7" s="1" t="s">
        <v>174</v>
      </c>
      <c r="Q7" s="1" t="s">
        <v>175</v>
      </c>
      <c r="R7" s="1" t="s">
        <v>209</v>
      </c>
      <c r="S7" s="1" t="s">
        <v>177</v>
      </c>
      <c r="T7" s="1" t="s">
        <v>178</v>
      </c>
      <c r="U7" s="1" t="s">
        <v>179</v>
      </c>
    </row>
    <row r="8" s="1" customFormat="1" spans="1:21">
      <c r="A8" s="3">
        <v>17773673841</v>
      </c>
      <c r="B8" s="1" t="s">
        <v>164</v>
      </c>
      <c r="C8" s="1" t="s">
        <v>210</v>
      </c>
      <c r="D8" s="1" t="s">
        <v>211</v>
      </c>
      <c r="E8" s="1" t="s">
        <v>212</v>
      </c>
      <c r="F8" s="1" t="s">
        <v>164</v>
      </c>
      <c r="G8" s="1" t="s">
        <v>168</v>
      </c>
      <c r="H8" s="1" t="s">
        <v>169</v>
      </c>
      <c r="I8" s="1" t="s">
        <v>213</v>
      </c>
      <c r="J8" s="1" t="s">
        <v>30</v>
      </c>
      <c r="K8" s="1" t="s">
        <v>214</v>
      </c>
      <c r="L8" s="1" t="s">
        <v>214</v>
      </c>
      <c r="M8" s="1" t="s">
        <v>172</v>
      </c>
      <c r="N8" s="1" t="s">
        <v>172</v>
      </c>
      <c r="O8" s="1" t="s">
        <v>173</v>
      </c>
      <c r="P8" s="1" t="s">
        <v>174</v>
      </c>
      <c r="Q8" s="1" t="s">
        <v>175</v>
      </c>
      <c r="R8" s="1" t="s">
        <v>215</v>
      </c>
      <c r="S8" s="1" t="s">
        <v>177</v>
      </c>
      <c r="T8" s="1" t="s">
        <v>178</v>
      </c>
      <c r="U8" s="1" t="s">
        <v>179</v>
      </c>
    </row>
    <row r="9" s="1" customFormat="1" spans="1:21">
      <c r="A9" s="3">
        <v>17773198699</v>
      </c>
      <c r="B9" s="1" t="s">
        <v>216</v>
      </c>
      <c r="C9" s="1" t="s">
        <v>217</v>
      </c>
      <c r="D9" s="1" t="s">
        <v>218</v>
      </c>
      <c r="E9" s="1" t="s">
        <v>219</v>
      </c>
      <c r="F9" s="1" t="s">
        <v>216</v>
      </c>
      <c r="G9" s="1" t="s">
        <v>168</v>
      </c>
      <c r="H9" s="1" t="s">
        <v>169</v>
      </c>
      <c r="I9" s="1" t="s">
        <v>220</v>
      </c>
      <c r="J9" s="1" t="s">
        <v>30</v>
      </c>
      <c r="K9" s="1" t="s">
        <v>221</v>
      </c>
      <c r="L9" s="1" t="s">
        <v>221</v>
      </c>
      <c r="M9" s="1" t="s">
        <v>172</v>
      </c>
      <c r="N9" s="1" t="s">
        <v>172</v>
      </c>
      <c r="O9" s="1" t="s">
        <v>173</v>
      </c>
      <c r="P9" s="1" t="s">
        <v>174</v>
      </c>
      <c r="Q9" s="1" t="s">
        <v>175</v>
      </c>
      <c r="R9" s="1" t="s">
        <v>222</v>
      </c>
      <c r="S9" s="1" t="s">
        <v>177</v>
      </c>
      <c r="T9" s="1" t="s">
        <v>178</v>
      </c>
      <c r="U9" s="1" t="s">
        <v>179</v>
      </c>
    </row>
    <row r="10" s="1" customFormat="1" spans="1:21">
      <c r="A10" s="3">
        <v>17773061566</v>
      </c>
      <c r="B10" s="1" t="s">
        <v>216</v>
      </c>
      <c r="C10" s="1" t="s">
        <v>223</v>
      </c>
      <c r="D10" s="1" t="s">
        <v>224</v>
      </c>
      <c r="E10" s="1" t="s">
        <v>225</v>
      </c>
      <c r="F10" s="1" t="s">
        <v>164</v>
      </c>
      <c r="G10" s="1" t="s">
        <v>168</v>
      </c>
      <c r="H10" s="1" t="s">
        <v>169</v>
      </c>
      <c r="I10" s="1" t="s">
        <v>226</v>
      </c>
      <c r="J10" s="1" t="s">
        <v>30</v>
      </c>
      <c r="K10" s="1" t="s">
        <v>227</v>
      </c>
      <c r="L10" s="1" t="s">
        <v>227</v>
      </c>
      <c r="M10" s="1" t="s">
        <v>172</v>
      </c>
      <c r="N10" s="1" t="s">
        <v>172</v>
      </c>
      <c r="O10" s="1" t="s">
        <v>173</v>
      </c>
      <c r="P10" s="1" t="s">
        <v>174</v>
      </c>
      <c r="Q10" s="1" t="s">
        <v>175</v>
      </c>
      <c r="R10" s="1" t="s">
        <v>228</v>
      </c>
      <c r="S10" s="1" t="s">
        <v>177</v>
      </c>
      <c r="T10" s="1" t="s">
        <v>178</v>
      </c>
      <c r="U10" s="1" t="s">
        <v>179</v>
      </c>
    </row>
    <row r="11" s="1" customFormat="1" spans="1:21">
      <c r="A11" s="3">
        <v>17772577916</v>
      </c>
      <c r="B11" s="1" t="s">
        <v>216</v>
      </c>
      <c r="C11" s="1" t="s">
        <v>229</v>
      </c>
      <c r="D11" s="1" t="s">
        <v>230</v>
      </c>
      <c r="E11" s="1" t="s">
        <v>231</v>
      </c>
      <c r="F11" s="1" t="s">
        <v>164</v>
      </c>
      <c r="G11" s="1" t="s">
        <v>168</v>
      </c>
      <c r="H11" s="1" t="s">
        <v>169</v>
      </c>
      <c r="I11" s="1" t="s">
        <v>232</v>
      </c>
      <c r="J11" s="1" t="s">
        <v>30</v>
      </c>
      <c r="K11" s="1" t="s">
        <v>233</v>
      </c>
      <c r="L11" s="1" t="s">
        <v>233</v>
      </c>
      <c r="M11" s="1" t="s">
        <v>172</v>
      </c>
      <c r="N11" s="1" t="s">
        <v>172</v>
      </c>
      <c r="O11" s="1" t="s">
        <v>173</v>
      </c>
      <c r="P11" s="1" t="s">
        <v>174</v>
      </c>
      <c r="Q11" s="1" t="s">
        <v>175</v>
      </c>
      <c r="R11" s="1" t="s">
        <v>234</v>
      </c>
      <c r="S11" s="1" t="s">
        <v>177</v>
      </c>
      <c r="T11" s="1" t="s">
        <v>178</v>
      </c>
      <c r="U11" s="1" t="s">
        <v>179</v>
      </c>
    </row>
    <row r="12" s="1" customFormat="1" spans="1:21">
      <c r="A12" s="3">
        <v>17769218243</v>
      </c>
      <c r="B12" s="1" t="s">
        <v>235</v>
      </c>
      <c r="C12" s="1" t="s">
        <v>236</v>
      </c>
      <c r="D12" s="1" t="s">
        <v>237</v>
      </c>
      <c r="E12" s="1" t="s">
        <v>238</v>
      </c>
      <c r="F12" s="1" t="s">
        <v>164</v>
      </c>
      <c r="G12" s="1" t="s">
        <v>168</v>
      </c>
      <c r="H12" s="1" t="s">
        <v>169</v>
      </c>
      <c r="I12" s="1" t="s">
        <v>239</v>
      </c>
      <c r="J12" s="1" t="s">
        <v>30</v>
      </c>
      <c r="K12" s="1" t="s">
        <v>240</v>
      </c>
      <c r="L12" s="1" t="s">
        <v>240</v>
      </c>
      <c r="M12" s="1" t="s">
        <v>172</v>
      </c>
      <c r="N12" s="1" t="s">
        <v>172</v>
      </c>
      <c r="O12" s="1" t="s">
        <v>173</v>
      </c>
      <c r="P12" s="1" t="s">
        <v>174</v>
      </c>
      <c r="Q12" s="1" t="s">
        <v>175</v>
      </c>
      <c r="R12" s="1" t="s">
        <v>241</v>
      </c>
      <c r="S12" s="1" t="s">
        <v>177</v>
      </c>
      <c r="T12" s="1" t="s">
        <v>178</v>
      </c>
      <c r="U12" s="1" t="s">
        <v>179</v>
      </c>
    </row>
    <row r="13" s="1" customFormat="1" spans="1:21">
      <c r="A13" s="3">
        <v>17768918468</v>
      </c>
      <c r="B13" s="1" t="s">
        <v>242</v>
      </c>
      <c r="C13" s="1" t="s">
        <v>243</v>
      </c>
      <c r="D13" s="1" t="s">
        <v>244</v>
      </c>
      <c r="E13" s="1" t="s">
        <v>245</v>
      </c>
      <c r="F13" s="1" t="s">
        <v>164</v>
      </c>
      <c r="G13" s="1" t="s">
        <v>168</v>
      </c>
      <c r="H13" s="1" t="s">
        <v>169</v>
      </c>
      <c r="I13" s="1" t="s">
        <v>246</v>
      </c>
      <c r="J13" s="1" t="s">
        <v>30</v>
      </c>
      <c r="K13" s="1" t="s">
        <v>247</v>
      </c>
      <c r="L13" s="1" t="s">
        <v>247</v>
      </c>
      <c r="M13" s="1" t="s">
        <v>172</v>
      </c>
      <c r="N13" s="1" t="s">
        <v>172</v>
      </c>
      <c r="O13" s="1" t="s">
        <v>173</v>
      </c>
      <c r="P13" s="1" t="s">
        <v>174</v>
      </c>
      <c r="Q13" s="1" t="s">
        <v>175</v>
      </c>
      <c r="R13" s="1" t="s">
        <v>248</v>
      </c>
      <c r="S13" s="1" t="s">
        <v>177</v>
      </c>
      <c r="T13" s="1" t="s">
        <v>178</v>
      </c>
      <c r="U13" s="1" t="s">
        <v>179</v>
      </c>
    </row>
    <row r="14" s="1" customFormat="1" spans="1:21">
      <c r="A14" s="3">
        <v>17763537719</v>
      </c>
      <c r="B14" s="1" t="s">
        <v>242</v>
      </c>
      <c r="C14" s="1" t="s">
        <v>249</v>
      </c>
      <c r="D14" s="1" t="s">
        <v>250</v>
      </c>
      <c r="E14" s="1" t="s">
        <v>238</v>
      </c>
      <c r="F14" s="1" t="s">
        <v>164</v>
      </c>
      <c r="G14" s="1" t="s">
        <v>168</v>
      </c>
      <c r="H14" s="1" t="s">
        <v>169</v>
      </c>
      <c r="I14" s="1" t="s">
        <v>173</v>
      </c>
      <c r="J14" s="1" t="s">
        <v>30</v>
      </c>
      <c r="K14" s="1" t="s">
        <v>173</v>
      </c>
      <c r="L14" s="1" t="s">
        <v>173</v>
      </c>
      <c r="M14" s="1" t="s">
        <v>172</v>
      </c>
      <c r="N14" s="1" t="s">
        <v>172</v>
      </c>
      <c r="O14" s="1" t="s">
        <v>173</v>
      </c>
      <c r="P14" s="1" t="s">
        <v>174</v>
      </c>
      <c r="Q14" s="1" t="s">
        <v>175</v>
      </c>
      <c r="R14" s="1" t="s">
        <v>251</v>
      </c>
      <c r="S14" s="1" t="s">
        <v>177</v>
      </c>
      <c r="T14" s="1" t="s">
        <v>178</v>
      </c>
      <c r="U14" s="1" t="s">
        <v>179</v>
      </c>
    </row>
    <row r="15" s="1" customFormat="1" spans="1:21">
      <c r="A15" s="3">
        <v>17735501772</v>
      </c>
      <c r="B15" s="1" t="s">
        <v>252</v>
      </c>
      <c r="C15" s="1" t="s">
        <v>253</v>
      </c>
      <c r="D15" s="1" t="s">
        <v>254</v>
      </c>
      <c r="E15" s="1" t="s">
        <v>255</v>
      </c>
      <c r="F15" s="1" t="s">
        <v>164</v>
      </c>
      <c r="G15" s="1" t="s">
        <v>168</v>
      </c>
      <c r="H15" s="1" t="s">
        <v>169</v>
      </c>
      <c r="I15" s="1" t="s">
        <v>256</v>
      </c>
      <c r="J15" s="1" t="s">
        <v>30</v>
      </c>
      <c r="K15" s="1" t="s">
        <v>257</v>
      </c>
      <c r="L15" s="1" t="s">
        <v>257</v>
      </c>
      <c r="M15" s="1" t="s">
        <v>172</v>
      </c>
      <c r="N15" s="1" t="s">
        <v>172</v>
      </c>
      <c r="O15" s="1" t="s">
        <v>173</v>
      </c>
      <c r="P15" s="1" t="s">
        <v>174</v>
      </c>
      <c r="Q15" s="1" t="s">
        <v>175</v>
      </c>
      <c r="R15" s="1" t="s">
        <v>258</v>
      </c>
      <c r="S15" s="1" t="s">
        <v>177</v>
      </c>
      <c r="T15" s="1" t="s">
        <v>178</v>
      </c>
      <c r="U15" s="1" t="s">
        <v>179</v>
      </c>
    </row>
    <row r="16" s="1" customFormat="1" spans="1:21">
      <c r="A16" s="3">
        <v>17707485486</v>
      </c>
      <c r="B16" s="1" t="s">
        <v>259</v>
      </c>
      <c r="C16" s="1" t="s">
        <v>260</v>
      </c>
      <c r="D16" s="1" t="s">
        <v>261</v>
      </c>
      <c r="E16" s="1" t="s">
        <v>262</v>
      </c>
      <c r="F16" s="1" t="s">
        <v>164</v>
      </c>
      <c r="G16" s="1" t="s">
        <v>168</v>
      </c>
      <c r="H16" s="1" t="s">
        <v>169</v>
      </c>
      <c r="I16" s="1" t="s">
        <v>263</v>
      </c>
      <c r="J16" s="1" t="s">
        <v>30</v>
      </c>
      <c r="K16" s="1" t="s">
        <v>264</v>
      </c>
      <c r="L16" s="1" t="s">
        <v>264</v>
      </c>
      <c r="M16" s="1" t="s">
        <v>172</v>
      </c>
      <c r="N16" s="1" t="s">
        <v>172</v>
      </c>
      <c r="O16" s="1" t="s">
        <v>173</v>
      </c>
      <c r="P16" s="1" t="s">
        <v>174</v>
      </c>
      <c r="Q16" s="1" t="s">
        <v>175</v>
      </c>
      <c r="R16" s="1" t="s">
        <v>265</v>
      </c>
      <c r="S16" s="1" t="s">
        <v>177</v>
      </c>
      <c r="T16" s="1" t="s">
        <v>178</v>
      </c>
      <c r="U16" s="1" t="s">
        <v>179</v>
      </c>
    </row>
    <row r="17" s="1" customFormat="1" spans="1:21">
      <c r="A17" s="3">
        <v>17699573966</v>
      </c>
      <c r="B17" s="1" t="s">
        <v>266</v>
      </c>
      <c r="C17" s="1" t="s">
        <v>267</v>
      </c>
      <c r="D17" s="1" t="s">
        <v>268</v>
      </c>
      <c r="E17" s="1" t="s">
        <v>269</v>
      </c>
      <c r="F17" s="1" t="s">
        <v>235</v>
      </c>
      <c r="G17" s="1" t="s">
        <v>168</v>
      </c>
      <c r="H17" s="1" t="s">
        <v>169</v>
      </c>
      <c r="I17" s="1" t="s">
        <v>270</v>
      </c>
      <c r="J17" s="1" t="s">
        <v>30</v>
      </c>
      <c r="K17" s="1" t="s">
        <v>271</v>
      </c>
      <c r="L17" s="1" t="s">
        <v>271</v>
      </c>
      <c r="M17" s="1" t="s">
        <v>172</v>
      </c>
      <c r="N17" s="1" t="s">
        <v>172</v>
      </c>
      <c r="O17" s="1" t="s">
        <v>173</v>
      </c>
      <c r="P17" s="1" t="s">
        <v>174</v>
      </c>
      <c r="Q17" s="1" t="s">
        <v>175</v>
      </c>
      <c r="R17" s="1" t="s">
        <v>272</v>
      </c>
      <c r="S17" s="1" t="s">
        <v>177</v>
      </c>
      <c r="T17" s="1" t="s">
        <v>178</v>
      </c>
      <c r="U17" s="1" t="s">
        <v>179</v>
      </c>
    </row>
    <row r="18" s="1" customFormat="1" spans="1:21">
      <c r="A18" s="3">
        <v>17698056614</v>
      </c>
      <c r="B18" s="1" t="s">
        <v>273</v>
      </c>
      <c r="C18" s="1" t="s">
        <v>274</v>
      </c>
      <c r="D18" s="1" t="s">
        <v>275</v>
      </c>
      <c r="E18" s="1" t="s">
        <v>276</v>
      </c>
      <c r="F18" s="1" t="s">
        <v>235</v>
      </c>
      <c r="G18" s="1" t="s">
        <v>168</v>
      </c>
      <c r="H18" s="1" t="s">
        <v>169</v>
      </c>
      <c r="I18" s="1" t="s">
        <v>277</v>
      </c>
      <c r="J18" s="1" t="s">
        <v>30</v>
      </c>
      <c r="K18" s="1" t="s">
        <v>278</v>
      </c>
      <c r="L18" s="1" t="s">
        <v>278</v>
      </c>
      <c r="M18" s="1" t="s">
        <v>172</v>
      </c>
      <c r="N18" s="1" t="s">
        <v>172</v>
      </c>
      <c r="O18" s="1" t="s">
        <v>173</v>
      </c>
      <c r="P18" s="1" t="s">
        <v>174</v>
      </c>
      <c r="Q18" s="1" t="s">
        <v>175</v>
      </c>
      <c r="R18" s="1" t="s">
        <v>279</v>
      </c>
      <c r="S18" s="1" t="s">
        <v>177</v>
      </c>
      <c r="T18" s="1" t="s">
        <v>178</v>
      </c>
      <c r="U18" s="1" t="s">
        <v>179</v>
      </c>
    </row>
    <row r="19" s="1" customFormat="1" spans="1:21">
      <c r="A19" s="3">
        <v>17688855924</v>
      </c>
      <c r="B19" s="1" t="s">
        <v>280</v>
      </c>
      <c r="C19" s="1" t="s">
        <v>281</v>
      </c>
      <c r="D19" s="1" t="s">
        <v>282</v>
      </c>
      <c r="E19" s="1" t="s">
        <v>283</v>
      </c>
      <c r="F19" s="1" t="s">
        <v>164</v>
      </c>
      <c r="G19" s="1" t="s">
        <v>168</v>
      </c>
      <c r="H19" s="1" t="s">
        <v>169</v>
      </c>
      <c r="I19" s="1" t="s">
        <v>284</v>
      </c>
      <c r="J19" s="1" t="s">
        <v>30</v>
      </c>
      <c r="K19" s="1" t="s">
        <v>285</v>
      </c>
      <c r="L19" s="1" t="s">
        <v>285</v>
      </c>
      <c r="M19" s="1" t="s">
        <v>172</v>
      </c>
      <c r="N19" s="1" t="s">
        <v>172</v>
      </c>
      <c r="O19" s="1" t="s">
        <v>173</v>
      </c>
      <c r="P19" s="1" t="s">
        <v>174</v>
      </c>
      <c r="Q19" s="1" t="s">
        <v>175</v>
      </c>
      <c r="R19" s="1" t="s">
        <v>286</v>
      </c>
      <c r="S19" s="1" t="s">
        <v>177</v>
      </c>
      <c r="T19" s="1" t="s">
        <v>178</v>
      </c>
      <c r="U19" s="1" t="s">
        <v>179</v>
      </c>
    </row>
    <row r="20" s="1" customFormat="1" spans="1:21">
      <c r="A20" s="3">
        <v>17687503387</v>
      </c>
      <c r="B20" s="1" t="s">
        <v>287</v>
      </c>
      <c r="C20" s="1" t="s">
        <v>288</v>
      </c>
      <c r="D20" s="1" t="s">
        <v>289</v>
      </c>
      <c r="E20" s="1" t="s">
        <v>290</v>
      </c>
      <c r="F20" s="1" t="s">
        <v>164</v>
      </c>
      <c r="G20" s="1" t="s">
        <v>168</v>
      </c>
      <c r="H20" s="1" t="s">
        <v>169</v>
      </c>
      <c r="I20" s="1" t="s">
        <v>291</v>
      </c>
      <c r="J20" s="1" t="s">
        <v>30</v>
      </c>
      <c r="K20" s="1" t="s">
        <v>292</v>
      </c>
      <c r="L20" s="1" t="s">
        <v>292</v>
      </c>
      <c r="M20" s="1" t="s">
        <v>172</v>
      </c>
      <c r="N20" s="1" t="s">
        <v>172</v>
      </c>
      <c r="O20" s="1" t="s">
        <v>173</v>
      </c>
      <c r="P20" s="1" t="s">
        <v>174</v>
      </c>
      <c r="Q20" s="1" t="s">
        <v>175</v>
      </c>
      <c r="R20" s="1" t="s">
        <v>293</v>
      </c>
      <c r="S20" s="1" t="s">
        <v>177</v>
      </c>
      <c r="T20" s="1" t="s">
        <v>178</v>
      </c>
      <c r="U20" s="1" t="s">
        <v>179</v>
      </c>
    </row>
    <row r="21" s="1" customFormat="1" spans="1:21">
      <c r="A21" s="3">
        <v>17658411353</v>
      </c>
      <c r="B21" s="1" t="s">
        <v>294</v>
      </c>
      <c r="C21" s="1" t="s">
        <v>295</v>
      </c>
      <c r="D21" s="1" t="s">
        <v>296</v>
      </c>
      <c r="E21" s="1" t="s">
        <v>297</v>
      </c>
      <c r="F21" s="1" t="s">
        <v>164</v>
      </c>
      <c r="G21" s="1" t="s">
        <v>168</v>
      </c>
      <c r="H21" s="1" t="s">
        <v>169</v>
      </c>
      <c r="I21" s="1" t="s">
        <v>298</v>
      </c>
      <c r="J21" s="1" t="s">
        <v>30</v>
      </c>
      <c r="K21" s="1" t="s">
        <v>299</v>
      </c>
      <c r="L21" s="1" t="s">
        <v>299</v>
      </c>
      <c r="M21" s="1" t="s">
        <v>172</v>
      </c>
      <c r="N21" s="1" t="s">
        <v>172</v>
      </c>
      <c r="O21" s="1" t="s">
        <v>173</v>
      </c>
      <c r="P21" s="1" t="s">
        <v>174</v>
      </c>
      <c r="Q21" s="1" t="s">
        <v>175</v>
      </c>
      <c r="R21" s="1" t="s">
        <v>300</v>
      </c>
      <c r="S21" s="1" t="s">
        <v>177</v>
      </c>
      <c r="T21" s="1" t="s">
        <v>178</v>
      </c>
      <c r="U21" s="1" t="s">
        <v>179</v>
      </c>
    </row>
    <row r="22" s="1" customFormat="1" spans="1:21">
      <c r="A22" s="3">
        <v>17656995104</v>
      </c>
      <c r="B22" s="1" t="s">
        <v>294</v>
      </c>
      <c r="C22" s="1" t="s">
        <v>301</v>
      </c>
      <c r="D22" s="1" t="s">
        <v>302</v>
      </c>
      <c r="E22" s="1" t="s">
        <v>303</v>
      </c>
      <c r="F22" s="1" t="s">
        <v>164</v>
      </c>
      <c r="G22" s="1" t="s">
        <v>168</v>
      </c>
      <c r="H22" s="1" t="s">
        <v>169</v>
      </c>
      <c r="I22" s="1" t="s">
        <v>304</v>
      </c>
      <c r="J22" s="1" t="s">
        <v>30</v>
      </c>
      <c r="K22" s="1" t="s">
        <v>305</v>
      </c>
      <c r="L22" s="1" t="s">
        <v>305</v>
      </c>
      <c r="M22" s="1" t="s">
        <v>172</v>
      </c>
      <c r="N22" s="1" t="s">
        <v>172</v>
      </c>
      <c r="O22" s="1" t="s">
        <v>173</v>
      </c>
      <c r="P22" s="1" t="s">
        <v>174</v>
      </c>
      <c r="Q22" s="1" t="s">
        <v>175</v>
      </c>
      <c r="R22" s="1" t="s">
        <v>306</v>
      </c>
      <c r="S22" s="1" t="s">
        <v>177</v>
      </c>
      <c r="T22" s="1" t="s">
        <v>178</v>
      </c>
      <c r="U22" s="1" t="s">
        <v>179</v>
      </c>
    </row>
    <row r="23" s="1" customFormat="1" spans="1:21">
      <c r="A23" s="3">
        <v>17642228543</v>
      </c>
      <c r="B23" s="1" t="s">
        <v>307</v>
      </c>
      <c r="C23" s="1" t="s">
        <v>308</v>
      </c>
      <c r="D23" s="1" t="s">
        <v>309</v>
      </c>
      <c r="E23" s="1" t="s">
        <v>310</v>
      </c>
      <c r="F23" s="1" t="s">
        <v>242</v>
      </c>
      <c r="G23" s="1" t="s">
        <v>168</v>
      </c>
      <c r="H23" s="1" t="s">
        <v>169</v>
      </c>
      <c r="I23" s="1" t="s">
        <v>311</v>
      </c>
      <c r="J23" s="1" t="s">
        <v>30</v>
      </c>
      <c r="K23" s="1" t="s">
        <v>312</v>
      </c>
      <c r="L23" s="1" t="s">
        <v>312</v>
      </c>
      <c r="M23" s="1" t="s">
        <v>172</v>
      </c>
      <c r="N23" s="1" t="s">
        <v>172</v>
      </c>
      <c r="O23" s="1" t="s">
        <v>173</v>
      </c>
      <c r="P23" s="1" t="s">
        <v>174</v>
      </c>
      <c r="Q23" s="1" t="s">
        <v>175</v>
      </c>
      <c r="R23" s="1" t="s">
        <v>313</v>
      </c>
      <c r="S23" s="1" t="s">
        <v>177</v>
      </c>
      <c r="T23" s="1" t="s">
        <v>178</v>
      </c>
      <c r="U23" s="1" t="s">
        <v>179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2022-04-12T01:35:12Z</dcterms:created>
  <dcterms:modified xsi:type="dcterms:W3CDTF">2022-04-12T01:41:20Z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5ED4B1EB4FD9420897ED8745FAC31A94</vt:lpwstr>
  </property>
  <property fmtid="{D5CDD505-2E9C-101B-9397-08002B2CF9AE}" pid="3" name="KSOProductBuildVer">
    <vt:lpwstr>2052-11.1.0.11636</vt:lpwstr>
  </property>
</Properties>
</file>