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<sst xmlns="http://schemas.openxmlformats.org/spreadsheetml/2006/main" count="1317" uniqueCount="341">
  <si>
    <t>去哪儿网酒店预付对账单</t>
  </si>
  <si>
    <t>供应商名称：</t>
  </si>
  <si>
    <t>汇趣住</t>
  </si>
  <si>
    <t>结算周期：</t>
  </si>
  <si>
    <t>2022-04-11至2022-04-12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</si>
  <si>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</si>
  <si>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</si>
  <si>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</si>
  <si>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</si>
  <si>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</si>
  <si>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</si>
  <si>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</si>
  <si>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</si>
  <si>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</si>
  <si>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</si>
  <si>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</si>
  <si>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</si>
  <si>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</si>
  <si>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</si>
  <si>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</si>
  <si>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¥4,155.00</t>
  </si>
  <si>
    <t>¥555.00</t>
  </si>
  <si>
    <t>¥3,600.00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</si>
  <si>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</si>
  <si>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</si>
  <si>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</si>
  <si>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</si>
  <si>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</si>
  <si>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</si>
  <si>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</si>
  <si>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</si>
  <si>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</si>
  <si>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</si>
  <si>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</si>
  <si>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</si>
  <si>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</si>
  <si>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</si>
  <si>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</si>
  <si>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</si>
  <si>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</si>
  <si>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</si>
  <si>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</si>
  <si>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</si>
  <si>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</si>
  <si>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</si>
  <si>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</si>
  <si>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</si>
  <si>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</si>
  <si>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</si>
  <si>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</si>
  <si>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</si>
  <si>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</si>
  <si>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</si>
  <si>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</si>
  <si>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</si>
  <si>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</si>
  <si>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</si>
  <si>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</si>
  <si>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</si>
  <si>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</si>
  <si>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</si>
  <si>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</si>
  <si>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</si>
  <si>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</si>
  <si>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</si>
  <si>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</si>
  <si>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</si>
  <si>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</si>
  <si>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</si>
  <si>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</si>
  <si>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102962508891</t>
  </si>
  <si>
    <t>酒店预付</t>
  </si>
  <si>
    <t>否</t>
  </si>
  <si>
    <t>普通</t>
  </si>
  <si>
    <t>384496869</t>
  </si>
  <si>
    <t>北京顺合宏鑫宾馆</t>
  </si>
  <si>
    <t>1639468</t>
  </si>
  <si>
    <t>张兵</t>
  </si>
  <si>
    <t>2022-04-09</t>
  </si>
  <si>
    <t>2022-04-12</t>
  </si>
  <si>
    <t>¥318.00</t>
  </si>
  <si>
    <t>¥42.00</t>
  </si>
  <si>
    <t>¥276.00</t>
  </si>
  <si>
    <t>标准间</t>
  </si>
  <si>
    <t>WEBSITE</t>
  </si>
  <si>
    <t>102962528346</t>
  </si>
  <si>
    <t>417095249</t>
  </si>
  <si>
    <t>芒市海州酒店</t>
  </si>
  <si>
    <t>廖睿</t>
  </si>
  <si>
    <t>¥513.00</t>
  </si>
  <si>
    <t>¥69.00</t>
  </si>
  <si>
    <t>¥444.00</t>
  </si>
  <si>
    <t>特惠单间</t>
  </si>
  <si>
    <t>102963280043</t>
  </si>
  <si>
    <t>316591516</t>
  </si>
  <si>
    <t>文成快乐老家宾馆</t>
  </si>
  <si>
    <t>潘晓波</t>
  </si>
  <si>
    <t>2022-04-10</t>
  </si>
  <si>
    <t>¥192.00</t>
  </si>
  <si>
    <t>¥26.00</t>
  </si>
  <si>
    <t>¥166.00</t>
  </si>
  <si>
    <t>特惠房</t>
  </si>
  <si>
    <t>102963760983</t>
  </si>
  <si>
    <t>389076897</t>
  </si>
  <si>
    <t>衡阳弘景智慧酒店</t>
  </si>
  <si>
    <t>文明</t>
  </si>
  <si>
    <t>2022-04-11</t>
  </si>
  <si>
    <t>¥110.00</t>
  </si>
  <si>
    <t>¥15.00</t>
  </si>
  <si>
    <t>¥95.00</t>
  </si>
  <si>
    <t>精品大床房</t>
  </si>
  <si>
    <t>102963800864</t>
  </si>
  <si>
    <t>318072106</t>
  </si>
  <si>
    <t>达州正禾商务宾馆</t>
  </si>
  <si>
    <t>吴石磊</t>
  </si>
  <si>
    <t>¥9.00</t>
  </si>
  <si>
    <t>¥60.00</t>
  </si>
  <si>
    <t>特惠大床房</t>
  </si>
  <si>
    <t>102963975030</t>
  </si>
  <si>
    <t>384606489</t>
  </si>
  <si>
    <t>渭南雅林居电竞宾馆</t>
  </si>
  <si>
    <t>孟祥超</t>
  </si>
  <si>
    <t>¥150.00</t>
  </si>
  <si>
    <t>¥20.00</t>
  </si>
  <si>
    <t>¥130.00</t>
  </si>
  <si>
    <t>特惠电竞大床房（单电脑）</t>
  </si>
  <si>
    <t>102964068814</t>
  </si>
  <si>
    <t>389096649</t>
  </si>
  <si>
    <t>Xbed希酒店(萍乡步行街店)</t>
  </si>
  <si>
    <t>雷邦美</t>
  </si>
  <si>
    <t>¥86.00</t>
  </si>
  <si>
    <t>¥12.00</t>
  </si>
  <si>
    <t>¥74.00</t>
  </si>
  <si>
    <t>雅致大床房</t>
  </si>
  <si>
    <t>102964292575</t>
  </si>
  <si>
    <t>384534312</t>
  </si>
  <si>
    <t>石屏凌云酒店</t>
  </si>
  <si>
    <t>黄英</t>
  </si>
  <si>
    <t>¥115.00</t>
  </si>
  <si>
    <t>¥100.00</t>
  </si>
  <si>
    <t>轻奢大床房</t>
  </si>
  <si>
    <t>102964326681</t>
  </si>
  <si>
    <t>316595626</t>
  </si>
  <si>
    <t>派酒店(西宁火车站店)</t>
  </si>
  <si>
    <t>龚乐</t>
  </si>
  <si>
    <t>¥92.00</t>
  </si>
  <si>
    <t>¥80.00</t>
  </si>
  <si>
    <t>个性大床房</t>
  </si>
  <si>
    <t>102964353497</t>
  </si>
  <si>
    <t>375509535</t>
  </si>
  <si>
    <t>长沙县雅钦宾馆</t>
  </si>
  <si>
    <t>刘扬</t>
  </si>
  <si>
    <t>¥64.00</t>
  </si>
  <si>
    <t>¥55.00</t>
  </si>
  <si>
    <t>标准大床房</t>
  </si>
  <si>
    <t>102964557338</t>
  </si>
  <si>
    <t>417192404</t>
  </si>
  <si>
    <t>南宁慧莱公寓</t>
  </si>
  <si>
    <t>陈昕</t>
  </si>
  <si>
    <t>¥104.00</t>
  </si>
  <si>
    <t>¥14.00</t>
  </si>
  <si>
    <t>¥90.00</t>
  </si>
  <si>
    <t>102964588449</t>
  </si>
  <si>
    <t>384623373</t>
  </si>
  <si>
    <t>济南豪捷商务宾馆</t>
  </si>
  <si>
    <t>华强</t>
  </si>
  <si>
    <t>¥82.00</t>
  </si>
  <si>
    <t>¥11.00</t>
  </si>
  <si>
    <t>¥71.00</t>
  </si>
  <si>
    <t>102964769164</t>
  </si>
  <si>
    <t>321733030</t>
  </si>
  <si>
    <t>7天连锁酒店(成都火车北站二店)</t>
  </si>
  <si>
    <t>胡蓉</t>
  </si>
  <si>
    <t>¥96.00</t>
  </si>
  <si>
    <t>¥13.00</t>
  </si>
  <si>
    <t>¥83.00</t>
  </si>
  <si>
    <t>经济房</t>
  </si>
  <si>
    <t>102964869526</t>
  </si>
  <si>
    <t>384603882</t>
  </si>
  <si>
    <t>临园宾馆(中江南门店)</t>
  </si>
  <si>
    <t>陈宇</t>
  </si>
  <si>
    <t>普通大床房</t>
  </si>
  <si>
    <t>102964963566</t>
  </si>
  <si>
    <t>郭慧峰</t>
  </si>
  <si>
    <t>双人间</t>
  </si>
  <si>
    <t>102961372658</t>
  </si>
  <si>
    <t>321281905</t>
  </si>
  <si>
    <t>如家酒店·neo(杭州体育场路丝绸城店)</t>
  </si>
  <si>
    <t>朱松</t>
  </si>
  <si>
    <t>2022-04-08</t>
  </si>
  <si>
    <t>¥940.00</t>
  </si>
  <si>
    <t>¥124.00</t>
  </si>
  <si>
    <t>¥816.00</t>
  </si>
  <si>
    <t>商务大床房</t>
  </si>
  <si>
    <t>102962143069</t>
  </si>
  <si>
    <t>384576897</t>
  </si>
  <si>
    <t>深圳四季海景酒店公寓(大梅沙爱琴海店)</t>
  </si>
  <si>
    <t>李运红</t>
  </si>
  <si>
    <t>¥480.00</t>
  </si>
  <si>
    <t>¥416.00</t>
  </si>
  <si>
    <t>舒适海景大床房</t>
  </si>
  <si>
    <t>102962990455</t>
  </si>
  <si>
    <t>313153783</t>
  </si>
  <si>
    <t>重庆龙建酒店</t>
  </si>
  <si>
    <t>魏哲林</t>
  </si>
  <si>
    <t>¥258.00</t>
  </si>
  <si>
    <t>¥34.00</t>
  </si>
  <si>
    <t>¥224.00</t>
  </si>
  <si>
    <t>特惠房B</t>
  </si>
  <si>
    <t>102964476018</t>
  </si>
  <si>
    <t>316591879</t>
  </si>
  <si>
    <t>金华君庭酒店</t>
  </si>
  <si>
    <t>张召洋</t>
  </si>
  <si>
    <t>¥102.00</t>
  </si>
  <si>
    <t>¥88.00</t>
  </si>
  <si>
    <t>商务单间</t>
  </si>
  <si>
    <t>102964620666</t>
  </si>
  <si>
    <t>384599325</t>
  </si>
  <si>
    <t>罗甸安邦花园酒店</t>
  </si>
  <si>
    <t>韩永军</t>
  </si>
  <si>
    <t>¥132.00</t>
  </si>
  <si>
    <t>¥18.00</t>
  </si>
  <si>
    <t>¥114.00</t>
  </si>
  <si>
    <t>标准单间</t>
  </si>
  <si>
    <t>102964859478</t>
  </si>
  <si>
    <t>384606693</t>
  </si>
  <si>
    <t>都市118连锁酒店(烟台牟平北关大街店)</t>
  </si>
  <si>
    <t>徐泰生</t>
  </si>
  <si>
    <t>¥10.00</t>
  </si>
  <si>
    <t>经济大床房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</si>
  <si>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</si>
  <si>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</si>
  <si>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</si>
  <si>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</si>
  <si>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</si>
  <si>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</si>
  <si>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</si>
  <si>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</si>
  <si>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</si>
  <si>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</si>
  <si>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</si>
  <si>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A220413142054481</t>
  </si>
  <si>
    <r>
      <t>总计：</t>
    </r>
    <r>
      <rPr>
        <sz val="10"/>
        <rFont val="Arial"/>
        <charset val="134"/>
      </rPr>
      <t>3600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</si>
  <si>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</si>
  <si>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</si>
  <si>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</si>
  <si>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</si>
  <si>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</si>
  <si>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</si>
  <si>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</si>
  <si>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</si>
  <si>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</si>
  <si>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</si>
  <si>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</si>
  <si>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</si>
  <si>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</si>
  <si>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</si>
  <si>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</si>
  <si>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</si>
  <si>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</si>
  <si>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2503146</t>
  </si>
  <si>
    <t>--</t>
  </si>
  <si>
    <t>816.00</t>
  </si>
  <si>
    <t>RMB</t>
  </si>
  <si>
    <t>0</t>
  </si>
  <si>
    <t>0.00</t>
  </si>
  <si>
    <t>汇趣住国内直连</t>
  </si>
  <si>
    <t>01.011247</t>
  </si>
  <si>
    <t>2022-04-08 15:13:00</t>
  </si>
  <si>
    <t>直连</t>
  </si>
  <si>
    <t>2504374</t>
  </si>
  <si>
    <t>416.00</t>
  </si>
  <si>
    <t>2022-04-09 16:41:03</t>
  </si>
  <si>
    <t>2504399</t>
  </si>
  <si>
    <t>224.00</t>
  </si>
  <si>
    <t>2022-04-09 16:53:37</t>
  </si>
  <si>
    <t>2504614</t>
  </si>
  <si>
    <t>海州酒店</t>
  </si>
  <si>
    <t>444.00</t>
  </si>
  <si>
    <t>2022-04-09 19:02:16</t>
  </si>
  <si>
    <t>2504624</t>
  </si>
  <si>
    <t>276.00</t>
  </si>
  <si>
    <t>2022-04-09 19:06:57</t>
  </si>
  <si>
    <t>2505194</t>
  </si>
  <si>
    <t>快乐老家宾馆</t>
  </si>
  <si>
    <t>166.00</t>
  </si>
  <si>
    <t>2022-04-10 08:25:58</t>
  </si>
  <si>
    <t>2505292</t>
  </si>
  <si>
    <t>60.00</t>
  </si>
  <si>
    <t>2022-04-10 10:41:19</t>
  </si>
  <si>
    <t>102963998567</t>
  </si>
  <si>
    <t>2505540</t>
  </si>
  <si>
    <t>派酒店（西宁火车站店）</t>
  </si>
  <si>
    <t>73.00</t>
  </si>
  <si>
    <t>-73</t>
  </si>
  <si>
    <t>2022-04-10 14:02:14</t>
  </si>
  <si>
    <t>2505747</t>
  </si>
  <si>
    <t>渭南光大快捷宾馆</t>
  </si>
  <si>
    <t>130.00</t>
  </si>
  <si>
    <t>2022-04-10 17:17:43</t>
  </si>
  <si>
    <t>2505963</t>
  </si>
  <si>
    <t>95.00</t>
  </si>
  <si>
    <t>2022-04-10 20:50:32</t>
  </si>
  <si>
    <t>2506228</t>
  </si>
  <si>
    <t>64.00</t>
  </si>
  <si>
    <t>2022-04-11 09:06:29</t>
  </si>
  <si>
    <t>2506242</t>
  </si>
  <si>
    <t>83.00</t>
  </si>
  <si>
    <t>2022-04-11 09:31:20</t>
  </si>
  <si>
    <t>2506245</t>
  </si>
  <si>
    <t>100.00</t>
  </si>
  <si>
    <t>2022-04-11 09:32:26</t>
  </si>
  <si>
    <t>2506268</t>
  </si>
  <si>
    <t>临园宾馆（南门店）</t>
  </si>
  <si>
    <t>71.00</t>
  </si>
  <si>
    <t>2022-04-11 10:06:37</t>
  </si>
  <si>
    <t>2506270</t>
  </si>
  <si>
    <t>88.00</t>
  </si>
  <si>
    <t>2022-04-11 10:18:03</t>
  </si>
  <si>
    <t>2506294</t>
  </si>
  <si>
    <t>80.00</t>
  </si>
  <si>
    <t>2022-04-11 11:05:13</t>
  </si>
  <si>
    <t>2506303</t>
  </si>
  <si>
    <t>2022-04-11 11:05:15</t>
  </si>
  <si>
    <t>2506304</t>
  </si>
  <si>
    <t>2022-04-11 11:04:49</t>
  </si>
  <si>
    <t>2506306</t>
  </si>
  <si>
    <t>Xbed希酒店（萍乡步行街店）</t>
  </si>
  <si>
    <t>74.00</t>
  </si>
  <si>
    <t>2022-04-11 11:12:17</t>
  </si>
  <si>
    <t>2506307</t>
  </si>
  <si>
    <t>雅钦宾馆</t>
  </si>
  <si>
    <t>55.00</t>
  </si>
  <si>
    <t>2022-04-11 11:16:56</t>
  </si>
  <si>
    <t>2506336</t>
  </si>
  <si>
    <t>花园酒店</t>
  </si>
  <si>
    <t>114.00</t>
  </si>
  <si>
    <t>2022-04-11 11:43:50</t>
  </si>
  <si>
    <t>2506353</t>
  </si>
  <si>
    <t>90.00</t>
  </si>
  <si>
    <t>2022-04-11 12:02:55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</si>
</sst>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1" borderId="14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31" fillId="27" borderId="16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21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2</v>
      </c>
      <c r="N4" s="7" t="s">
        <v>97</v>
      </c>
      <c r="O4" s="7" t="s">
        <v>97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97</v>
      </c>
      <c r="O5" s="7" t="s">
        <v>106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97</v>
      </c>
      <c r="O6" s="7" t="s">
        <v>106</v>
      </c>
      <c r="P6" s="7" t="s">
        <v>79</v>
      </c>
      <c r="Q6" s="7"/>
      <c r="R6" s="10" t="s">
        <v>90</v>
      </c>
      <c r="S6" s="11" t="s">
        <v>19</v>
      </c>
      <c r="T6" s="7"/>
      <c r="U6" s="10" t="s">
        <v>19</v>
      </c>
      <c r="V6" s="10" t="s">
        <v>90</v>
      </c>
      <c r="W6" s="11" t="s">
        <v>115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2</v>
      </c>
      <c r="N7" s="7" t="s">
        <v>97</v>
      </c>
      <c r="O7" s="7" t="s">
        <v>97</v>
      </c>
      <c r="P7" s="7" t="s">
        <v>79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106</v>
      </c>
      <c r="O8" s="7" t="s">
        <v>106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106</v>
      </c>
      <c r="O9" s="7" t="s">
        <v>106</v>
      </c>
      <c r="P9" s="7" t="s">
        <v>79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108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106</v>
      </c>
      <c r="O10" s="7" t="s">
        <v>106</v>
      </c>
      <c r="P10" s="7" t="s">
        <v>79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131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106</v>
      </c>
      <c r="O11" s="7" t="s">
        <v>106</v>
      </c>
      <c r="P11" s="7" t="s">
        <v>79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115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106</v>
      </c>
      <c r="O12" s="7" t="s">
        <v>106</v>
      </c>
      <c r="P12" s="7" t="s">
        <v>79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161</v>
      </c>
      <c r="AD12" t="s">
        <v>6</v>
      </c>
      <c r="AE12" t="s">
        <v>154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106</v>
      </c>
      <c r="O13" s="7" t="s">
        <v>106</v>
      </c>
      <c r="P13" s="7" t="s">
        <v>79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167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168</v>
      </c>
      <c r="AD13" t="s">
        <v>6</v>
      </c>
      <c r="AE13" t="s">
        <v>154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1</v>
      </c>
      <c r="M14" s="7">
        <v>1</v>
      </c>
      <c r="N14" s="7" t="s">
        <v>106</v>
      </c>
      <c r="O14" s="7" t="s">
        <v>106</v>
      </c>
      <c r="P14" s="7" t="s">
        <v>79</v>
      </c>
      <c r="Q14" s="7"/>
      <c r="R14" s="10" t="s">
        <v>173</v>
      </c>
      <c r="S14" s="11" t="s">
        <v>19</v>
      </c>
      <c r="T14" s="7"/>
      <c r="U14" s="10" t="s">
        <v>19</v>
      </c>
      <c r="V14" s="10" t="s">
        <v>173</v>
      </c>
      <c r="W14" s="11" t="s">
        <v>174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178</v>
      </c>
      <c r="H15" s="7" t="s">
        <v>179</v>
      </c>
      <c r="I15" s="7" t="s">
        <v>76</v>
      </c>
      <c r="J15" s="7" t="s">
        <v>2</v>
      </c>
      <c r="K15" s="7" t="s">
        <v>180</v>
      </c>
      <c r="L15" s="7">
        <v>1</v>
      </c>
      <c r="M15" s="7">
        <v>1</v>
      </c>
      <c r="N15" s="7" t="s">
        <v>106</v>
      </c>
      <c r="O15" s="7" t="s">
        <v>106</v>
      </c>
      <c r="P15" s="7" t="s">
        <v>79</v>
      </c>
      <c r="Q15" s="7"/>
      <c r="R15" s="10" t="s">
        <v>166</v>
      </c>
      <c r="S15" s="11" t="s">
        <v>19</v>
      </c>
      <c r="T15" s="7"/>
      <c r="U15" s="10" t="s">
        <v>19</v>
      </c>
      <c r="V15" s="10" t="s">
        <v>166</v>
      </c>
      <c r="W15" s="11" t="s">
        <v>167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168</v>
      </c>
      <c r="AD15" t="s">
        <v>6</v>
      </c>
      <c r="AE15" t="s">
        <v>181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135</v>
      </c>
      <c r="H16" s="7" t="s">
        <v>136</v>
      </c>
      <c r="I16" s="7" t="s">
        <v>76</v>
      </c>
      <c r="J16" s="7" t="s">
        <v>2</v>
      </c>
      <c r="K16" s="7" t="s">
        <v>183</v>
      </c>
      <c r="L16" s="7">
        <v>1</v>
      </c>
      <c r="M16" s="7">
        <v>1</v>
      </c>
      <c r="N16" s="7" t="s">
        <v>106</v>
      </c>
      <c r="O16" s="7" t="s">
        <v>106</v>
      </c>
      <c r="P16" s="7" t="s">
        <v>79</v>
      </c>
      <c r="Q16" s="7"/>
      <c r="R16" s="10" t="s">
        <v>173</v>
      </c>
      <c r="S16" s="11" t="s">
        <v>19</v>
      </c>
      <c r="T16" s="7"/>
      <c r="U16" s="10" t="s">
        <v>19</v>
      </c>
      <c r="V16" s="10" t="s">
        <v>173</v>
      </c>
      <c r="W16" s="11" t="s">
        <v>174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175</v>
      </c>
      <c r="AD16" t="s">
        <v>6</v>
      </c>
      <c r="AE16" t="s">
        <v>184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186</v>
      </c>
      <c r="H17" s="7" t="s">
        <v>187</v>
      </c>
      <c r="I17" s="7" t="s">
        <v>76</v>
      </c>
      <c r="J17" s="7" t="s">
        <v>2</v>
      </c>
      <c r="K17" s="7" t="s">
        <v>188</v>
      </c>
      <c r="L17" s="7">
        <v>1</v>
      </c>
      <c r="M17" s="7">
        <v>4</v>
      </c>
      <c r="N17" s="7" t="s">
        <v>189</v>
      </c>
      <c r="O17" s="7" t="s">
        <v>189</v>
      </c>
      <c r="P17" s="7" t="s">
        <v>79</v>
      </c>
      <c r="Q17" s="7"/>
      <c r="R17" s="10" t="s">
        <v>190</v>
      </c>
      <c r="S17" s="11" t="s">
        <v>19</v>
      </c>
      <c r="T17" s="7"/>
      <c r="U17" s="10" t="s">
        <v>19</v>
      </c>
      <c r="V17" s="10" t="s">
        <v>190</v>
      </c>
      <c r="W17" s="11" t="s">
        <v>191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192</v>
      </c>
      <c r="AD17" t="s">
        <v>6</v>
      </c>
      <c r="AE17" t="s">
        <v>193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195</v>
      </c>
      <c r="H18" s="7" t="s">
        <v>196</v>
      </c>
      <c r="I18" s="7" t="s">
        <v>76</v>
      </c>
      <c r="J18" s="7" t="s">
        <v>2</v>
      </c>
      <c r="K18" s="7" t="s">
        <v>197</v>
      </c>
      <c r="L18" s="7">
        <v>1</v>
      </c>
      <c r="M18" s="7">
        <v>2</v>
      </c>
      <c r="N18" s="7" t="s">
        <v>78</v>
      </c>
      <c r="O18" s="7" t="s">
        <v>97</v>
      </c>
      <c r="P18" s="7" t="s">
        <v>79</v>
      </c>
      <c r="Q18" s="7"/>
      <c r="R18" s="10" t="s">
        <v>198</v>
      </c>
      <c r="S18" s="11" t="s">
        <v>19</v>
      </c>
      <c r="T18" s="7"/>
      <c r="U18" s="10" t="s">
        <v>19</v>
      </c>
      <c r="V18" s="10" t="s">
        <v>198</v>
      </c>
      <c r="W18" s="11" t="s">
        <v>152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202</v>
      </c>
      <c r="H19" s="7" t="s">
        <v>203</v>
      </c>
      <c r="I19" s="7" t="s">
        <v>76</v>
      </c>
      <c r="J19" s="7" t="s">
        <v>2</v>
      </c>
      <c r="K19" s="7" t="s">
        <v>204</v>
      </c>
      <c r="L19" s="7">
        <v>1</v>
      </c>
      <c r="M19" s="7">
        <v>2</v>
      </c>
      <c r="N19" s="7" t="s">
        <v>78</v>
      </c>
      <c r="O19" s="7" t="s">
        <v>97</v>
      </c>
      <c r="P19" s="7" t="s">
        <v>79</v>
      </c>
      <c r="Q19" s="7"/>
      <c r="R19" s="10" t="s">
        <v>205</v>
      </c>
      <c r="S19" s="11" t="s">
        <v>19</v>
      </c>
      <c r="T19" s="7"/>
      <c r="U19" s="10" t="s">
        <v>19</v>
      </c>
      <c r="V19" s="10" t="s">
        <v>205</v>
      </c>
      <c r="W19" s="11" t="s">
        <v>206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207</v>
      </c>
      <c r="AD19" t="s">
        <v>6</v>
      </c>
      <c r="AE19" t="s">
        <v>208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209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210</v>
      </c>
      <c r="H20" s="7" t="s">
        <v>211</v>
      </c>
      <c r="I20" s="7" t="s">
        <v>76</v>
      </c>
      <c r="J20" s="7" t="s">
        <v>2</v>
      </c>
      <c r="K20" s="7" t="s">
        <v>212</v>
      </c>
      <c r="L20" s="7">
        <v>1</v>
      </c>
      <c r="M20" s="7">
        <v>1</v>
      </c>
      <c r="N20" s="7" t="s">
        <v>106</v>
      </c>
      <c r="O20" s="7" t="s">
        <v>106</v>
      </c>
      <c r="P20" s="7" t="s">
        <v>79</v>
      </c>
      <c r="Q20" s="7"/>
      <c r="R20" s="10" t="s">
        <v>213</v>
      </c>
      <c r="S20" s="11" t="s">
        <v>19</v>
      </c>
      <c r="T20" s="7"/>
      <c r="U20" s="10" t="s">
        <v>19</v>
      </c>
      <c r="V20" s="10" t="s">
        <v>213</v>
      </c>
      <c r="W20" s="11" t="s">
        <v>160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217</v>
      </c>
      <c r="H21" s="7" t="s">
        <v>218</v>
      </c>
      <c r="I21" s="7" t="s">
        <v>76</v>
      </c>
      <c r="J21" s="7" t="s">
        <v>2</v>
      </c>
      <c r="K21" s="7" t="s">
        <v>219</v>
      </c>
      <c r="L21" s="7">
        <v>1</v>
      </c>
      <c r="M21" s="7">
        <v>1</v>
      </c>
      <c r="N21" s="7" t="s">
        <v>106</v>
      </c>
      <c r="O21" s="7" t="s">
        <v>106</v>
      </c>
      <c r="P21" s="7" t="s">
        <v>79</v>
      </c>
      <c r="Q21" s="7"/>
      <c r="R21" s="10" t="s">
        <v>220</v>
      </c>
      <c r="S21" s="11" t="s">
        <v>19</v>
      </c>
      <c r="T21" s="7"/>
      <c r="U21" s="10" t="s">
        <v>19</v>
      </c>
      <c r="V21" s="10" t="s">
        <v>220</v>
      </c>
      <c r="W21" s="11" t="s">
        <v>221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224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225</v>
      </c>
      <c r="H22" s="7" t="s">
        <v>226</v>
      </c>
      <c r="I22" s="7" t="s">
        <v>76</v>
      </c>
      <c r="J22" s="7" t="s">
        <v>2</v>
      </c>
      <c r="K22" s="7" t="s">
        <v>227</v>
      </c>
      <c r="L22" s="7">
        <v>1</v>
      </c>
      <c r="M22" s="7">
        <v>1</v>
      </c>
      <c r="N22" s="7" t="s">
        <v>106</v>
      </c>
      <c r="O22" s="7" t="s">
        <v>106</v>
      </c>
      <c r="P22" s="7" t="s">
        <v>79</v>
      </c>
      <c r="Q22" s="7"/>
      <c r="R22" s="10" t="s">
        <v>132</v>
      </c>
      <c r="S22" s="11" t="s">
        <v>19</v>
      </c>
      <c r="T22" s="7"/>
      <c r="U22" s="10" t="s">
        <v>19</v>
      </c>
      <c r="V22" s="10" t="s">
        <v>132</v>
      </c>
      <c r="W22" s="11" t="s">
        <v>228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152</v>
      </c>
      <c r="AD22" t="s">
        <v>6</v>
      </c>
      <c r="AE22" t="s">
        <v>229</v>
      </c>
      <c r="AF22" t="s">
        <v>84</v>
      </c>
      <c r="AG22" t="s">
        <v>72</v>
      </c>
      <c r="AH22" t="s">
        <v>19</v>
      </c>
    </row>
    <row r="23" customHeight="1" spans="1:32">
      <c r="A23" s="9" t="s">
        <v>230</v>
      </c>
      <c r="B23" s="9"/>
      <c r="C23" s="9" t="s">
        <v>231</v>
      </c>
      <c r="D23" s="9"/>
      <c r="E23" s="9"/>
      <c r="F23" s="9"/>
      <c r="G23" s="9" t="s">
        <v>231</v>
      </c>
      <c r="H23" s="9" t="s">
        <v>231</v>
      </c>
      <c r="I23" s="9" t="s">
        <v>231</v>
      </c>
      <c r="J23" s="9" t="s">
        <v>231</v>
      </c>
      <c r="K23" s="9" t="s">
        <v>231</v>
      </c>
      <c r="L23" s="9" t="s">
        <v>231</v>
      </c>
      <c r="M23" s="9" t="s">
        <v>231</v>
      </c>
      <c r="N23" s="9" t="s">
        <v>231</v>
      </c>
      <c r="O23" s="9" t="s">
        <v>231</v>
      </c>
      <c r="P23" s="9" t="s">
        <v>231</v>
      </c>
      <c r="Q23" s="9"/>
      <c r="R23" s="12" t="s">
        <v>20</v>
      </c>
      <c r="S23" s="12" t="s">
        <v>19</v>
      </c>
      <c r="T23" s="9" t="s">
        <v>231</v>
      </c>
      <c r="U23" s="12"/>
      <c r="V23" s="12" t="s">
        <v>20</v>
      </c>
      <c r="W23" s="12" t="s">
        <v>21</v>
      </c>
      <c r="X23" s="12"/>
      <c r="Y23" s="12"/>
      <c r="Z23" s="12"/>
      <c r="AA23" s="9"/>
      <c r="AB23" s="12"/>
      <c r="AC23" s="9"/>
      <c r="AD23" s="9" t="s">
        <v>231</v>
      </c>
      <c r="AE23" s="9"/>
      <c r="AF2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232</v>
      </c>
      <c r="B1" s="4" t="s">
        <v>233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234</v>
      </c>
      <c r="H1" s="4" t="s">
        <v>235</v>
      </c>
      <c r="I1" s="4" t="s">
        <v>13</v>
      </c>
      <c r="J1" s="4" t="s">
        <v>17</v>
      </c>
      <c r="K1" s="4" t="s">
        <v>18</v>
      </c>
      <c r="L1" s="4" t="s">
        <v>236</v>
      </c>
      <c r="M1" s="4" t="s">
        <v>237</v>
      </c>
      <c r="N1" s="4" t="s">
        <v>238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28" sqref="A28:A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240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276</v>
      </c>
      <c r="E2" t="str">
        <f>VLOOKUP(A2,HOP!A:L,12,0)</f>
        <v>276.00</v>
      </c>
      <c r="F2" t="str">
        <f>VLOOKUP(A2,HOP!A:C,3,0)</f>
        <v>2504624</v>
      </c>
      <c r="G2">
        <f>D2-E2</f>
        <v>0</v>
      </c>
      <c r="H2" t="str">
        <f>$H$1&amp;F2</f>
        <v>，2504624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444</v>
      </c>
      <c r="E3" t="str">
        <f>VLOOKUP(A3,HOP!A:L,12,0)</f>
        <v>444.00</v>
      </c>
      <c r="F3" t="str">
        <f>VLOOKUP(A3,HOP!A:C,3,0)</f>
        <v>2504614</v>
      </c>
      <c r="G3">
        <f t="shared" ref="G3:G22" si="0">D3-E3</f>
        <v>0</v>
      </c>
      <c r="H3" t="str">
        <f t="shared" ref="H3:H22" si="1">$H$1&amp;F3</f>
        <v>，2504614</v>
      </c>
      <c r="I3" t="str">
        <f>VLOOKUP(A3,HOP!A:U,21,0)</f>
        <v>直连</v>
      </c>
    </row>
    <row r="4" ht="14.25" customHeight="1" spans="1:9">
      <c r="A4" s="6" t="s">
        <v>93</v>
      </c>
      <c r="B4" s="7" t="s">
        <v>97</v>
      </c>
      <c r="C4" s="7" t="s">
        <v>79</v>
      </c>
      <c r="D4" s="3">
        <v>166</v>
      </c>
      <c r="E4" t="str">
        <f>VLOOKUP(A4,HOP!A:L,12,0)</f>
        <v>166.00</v>
      </c>
      <c r="F4" t="str">
        <f>VLOOKUP(A4,HOP!A:C,3,0)</f>
        <v>2505194</v>
      </c>
      <c r="G4">
        <f t="shared" si="0"/>
        <v>0</v>
      </c>
      <c r="H4" t="str">
        <f t="shared" si="1"/>
        <v>，2505194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106</v>
      </c>
      <c r="C5" s="7" t="s">
        <v>79</v>
      </c>
      <c r="D5" s="3">
        <v>95</v>
      </c>
      <c r="E5" t="str">
        <f>VLOOKUP(A5,HOP!A:L,12,0)</f>
        <v>95.00</v>
      </c>
      <c r="F5" t="str">
        <f>VLOOKUP(A5,HOP!A:C,3,0)</f>
        <v>2505963</v>
      </c>
      <c r="G5">
        <f t="shared" si="0"/>
        <v>0</v>
      </c>
      <c r="H5" t="str">
        <f t="shared" si="1"/>
        <v>，2505963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106</v>
      </c>
      <c r="C6" s="7" t="s">
        <v>79</v>
      </c>
      <c r="D6" s="3">
        <v>60</v>
      </c>
      <c r="E6" t="str">
        <f>VLOOKUP(A6,HOP!A:L,12,0)</f>
        <v>60.00</v>
      </c>
      <c r="F6" t="str">
        <f>VLOOKUP(A6,HOP!A:C,3,0)</f>
        <v>2505292</v>
      </c>
      <c r="G6">
        <f t="shared" si="0"/>
        <v>0</v>
      </c>
      <c r="H6" t="str">
        <f t="shared" si="1"/>
        <v>，2505292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97</v>
      </c>
      <c r="C7" s="7" t="s">
        <v>79</v>
      </c>
      <c r="D7" s="3">
        <v>130</v>
      </c>
      <c r="E7" t="str">
        <f>VLOOKUP(A7,HOP!A:L,12,0)</f>
        <v>130.00</v>
      </c>
      <c r="F7" t="str">
        <f>VLOOKUP(A7,HOP!A:C,3,0)</f>
        <v>2505747</v>
      </c>
      <c r="G7">
        <f t="shared" si="0"/>
        <v>0</v>
      </c>
      <c r="H7" t="str">
        <f t="shared" si="1"/>
        <v>，2505747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106</v>
      </c>
      <c r="C8" s="7" t="s">
        <v>79</v>
      </c>
      <c r="D8" s="3">
        <v>74</v>
      </c>
      <c r="E8" t="str">
        <f>VLOOKUP(A8,HOP!A:L,12,0)</f>
        <v>74.00</v>
      </c>
      <c r="F8" t="str">
        <f>VLOOKUP(A8,HOP!A:C,3,0)</f>
        <v>2506306</v>
      </c>
      <c r="G8">
        <f t="shared" si="0"/>
        <v>0</v>
      </c>
      <c r="H8" t="str">
        <f t="shared" si="1"/>
        <v>，2506306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106</v>
      </c>
      <c r="C9" s="7" t="s">
        <v>79</v>
      </c>
      <c r="D9" s="3">
        <v>100</v>
      </c>
      <c r="E9" t="str">
        <f>VLOOKUP(A9,HOP!A:L,12,0)</f>
        <v>100.00</v>
      </c>
      <c r="F9" t="str">
        <f>VLOOKUP(A9,HOP!A:C,3,0)</f>
        <v>2506245</v>
      </c>
      <c r="G9">
        <f t="shared" si="0"/>
        <v>0</v>
      </c>
      <c r="H9" t="str">
        <f t="shared" si="1"/>
        <v>，2506245</v>
      </c>
      <c r="I9" t="str">
        <f>VLOOKUP(A9,HOP!A:U,21,0)</f>
        <v>直连</v>
      </c>
    </row>
    <row r="10" ht="14.25" customHeight="1" spans="1:9">
      <c r="A10" s="6" t="s">
        <v>141</v>
      </c>
      <c r="B10" s="7" t="s">
        <v>106</v>
      </c>
      <c r="C10" s="7" t="s">
        <v>79</v>
      </c>
      <c r="D10" s="3">
        <v>80</v>
      </c>
      <c r="E10" t="str">
        <f>VLOOKUP(A10,HOP!A:L,12,0)</f>
        <v>80.00</v>
      </c>
      <c r="F10" t="str">
        <f>VLOOKUP(A10,HOP!A:C,3,0)</f>
        <v>2506294</v>
      </c>
      <c r="G10">
        <f t="shared" si="0"/>
        <v>0</v>
      </c>
      <c r="H10" t="str">
        <f t="shared" si="1"/>
        <v>，2506294</v>
      </c>
      <c r="I10" t="str">
        <f>VLOOKUP(A10,HOP!A:U,21,0)</f>
        <v>直连</v>
      </c>
    </row>
    <row r="11" ht="14.25" customHeight="1" spans="1:9">
      <c r="A11" s="6" t="s">
        <v>148</v>
      </c>
      <c r="B11" s="7" t="s">
        <v>106</v>
      </c>
      <c r="C11" s="7" t="s">
        <v>79</v>
      </c>
      <c r="D11" s="3">
        <v>55</v>
      </c>
      <c r="E11" t="str">
        <f>VLOOKUP(A11,HOP!A:L,12,0)</f>
        <v>55.00</v>
      </c>
      <c r="F11" t="str">
        <f>VLOOKUP(A11,HOP!A:C,3,0)</f>
        <v>2506307</v>
      </c>
      <c r="G11">
        <f t="shared" si="0"/>
        <v>0</v>
      </c>
      <c r="H11" t="str">
        <f t="shared" si="1"/>
        <v>，2506307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106</v>
      </c>
      <c r="C12" s="7" t="s">
        <v>79</v>
      </c>
      <c r="D12" s="3">
        <v>90</v>
      </c>
      <c r="E12" t="str">
        <f>VLOOKUP(A12,HOP!A:L,12,0)</f>
        <v>90.00</v>
      </c>
      <c r="F12" t="str">
        <f>VLOOKUP(A12,HOP!A:C,3,0)</f>
        <v>2506353</v>
      </c>
      <c r="G12">
        <f t="shared" si="0"/>
        <v>0</v>
      </c>
      <c r="H12" t="str">
        <f t="shared" si="1"/>
        <v>，2506353</v>
      </c>
      <c r="I12" t="str">
        <f>VLOOKUP(A12,HOP!A:U,21,0)</f>
        <v>直连</v>
      </c>
    </row>
    <row r="13" ht="14.25" customHeight="1" spans="1:9">
      <c r="A13" s="6" t="s">
        <v>162</v>
      </c>
      <c r="B13" s="7" t="s">
        <v>106</v>
      </c>
      <c r="C13" s="7" t="s">
        <v>79</v>
      </c>
      <c r="D13" s="3">
        <v>71</v>
      </c>
      <c r="E13" t="str">
        <f>VLOOKUP(A13,HOP!A:L,12,0)</f>
        <v>71.00</v>
      </c>
      <c r="F13" t="str">
        <f>VLOOKUP(A13,HOP!A:C,3,0)</f>
        <v>2506304</v>
      </c>
      <c r="G13">
        <f t="shared" si="0"/>
        <v>0</v>
      </c>
      <c r="H13" t="str">
        <f t="shared" si="1"/>
        <v>，2506304</v>
      </c>
      <c r="I13" t="str">
        <f>VLOOKUP(A13,HOP!A:U,21,0)</f>
        <v>直连</v>
      </c>
    </row>
    <row r="14" ht="14.25" customHeight="1" spans="1:9">
      <c r="A14" s="6" t="s">
        <v>169</v>
      </c>
      <c r="B14" s="7" t="s">
        <v>106</v>
      </c>
      <c r="C14" s="7" t="s">
        <v>79</v>
      </c>
      <c r="D14" s="3">
        <v>83</v>
      </c>
      <c r="E14" t="str">
        <f>VLOOKUP(A14,HOP!A:L,12,0)</f>
        <v>83.00</v>
      </c>
      <c r="F14" t="str">
        <f>VLOOKUP(A14,HOP!A:C,3,0)</f>
        <v>2506303</v>
      </c>
      <c r="G14">
        <f t="shared" si="0"/>
        <v>0</v>
      </c>
      <c r="H14" t="str">
        <f t="shared" si="1"/>
        <v>，2506303</v>
      </c>
      <c r="I14" t="str">
        <f>VLOOKUP(A14,HOP!A:U,21,0)</f>
        <v>直连</v>
      </c>
    </row>
    <row r="15" ht="14.25" customHeight="1" spans="1:9">
      <c r="A15" s="6" t="s">
        <v>177</v>
      </c>
      <c r="B15" s="7" t="s">
        <v>106</v>
      </c>
      <c r="C15" s="7" t="s">
        <v>79</v>
      </c>
      <c r="D15" s="3">
        <v>71</v>
      </c>
      <c r="E15" t="str">
        <f>VLOOKUP(A15,HOP!A:L,12,0)</f>
        <v>71.00</v>
      </c>
      <c r="F15" t="str">
        <f>VLOOKUP(A15,HOP!A:C,3,0)</f>
        <v>2506268</v>
      </c>
      <c r="G15">
        <f t="shared" si="0"/>
        <v>0</v>
      </c>
      <c r="H15" t="str">
        <f t="shared" si="1"/>
        <v>，2506268</v>
      </c>
      <c r="I15" t="str">
        <f>VLOOKUP(A15,HOP!A:U,21,0)</f>
        <v>直连</v>
      </c>
    </row>
    <row r="16" ht="14.25" customHeight="1" spans="1:9">
      <c r="A16" s="6" t="s">
        <v>182</v>
      </c>
      <c r="B16" s="7" t="s">
        <v>106</v>
      </c>
      <c r="C16" s="7" t="s">
        <v>79</v>
      </c>
      <c r="D16" s="3">
        <v>83</v>
      </c>
      <c r="E16" t="str">
        <f>VLOOKUP(A16,HOP!A:L,12,0)</f>
        <v>83.00</v>
      </c>
      <c r="F16" t="str">
        <f>VLOOKUP(A16,HOP!A:C,3,0)</f>
        <v>2506242</v>
      </c>
      <c r="G16">
        <f t="shared" si="0"/>
        <v>0</v>
      </c>
      <c r="H16" t="str">
        <f t="shared" si="1"/>
        <v>，2506242</v>
      </c>
      <c r="I16" t="str">
        <f>VLOOKUP(A16,HOP!A:U,21,0)</f>
        <v>直连</v>
      </c>
    </row>
    <row r="17" ht="14.25" customHeight="1" spans="1:9">
      <c r="A17" s="6" t="s">
        <v>185</v>
      </c>
      <c r="B17" s="7" t="s">
        <v>189</v>
      </c>
      <c r="C17" s="7" t="s">
        <v>79</v>
      </c>
      <c r="D17" s="3">
        <v>816</v>
      </c>
      <c r="E17" t="str">
        <f>VLOOKUP(A17,HOP!A:L,12,0)</f>
        <v>816.00</v>
      </c>
      <c r="F17" t="str">
        <f>VLOOKUP(A17,HOP!A:C,3,0)</f>
        <v>2503146</v>
      </c>
      <c r="G17">
        <f t="shared" si="0"/>
        <v>0</v>
      </c>
      <c r="H17" t="str">
        <f t="shared" si="1"/>
        <v>，2503146</v>
      </c>
      <c r="I17" t="str">
        <f>VLOOKUP(A17,HOP!A:U,21,0)</f>
        <v>直连</v>
      </c>
    </row>
    <row r="18" ht="14.25" customHeight="1" spans="1:9">
      <c r="A18" s="6" t="s">
        <v>194</v>
      </c>
      <c r="B18" s="7" t="s">
        <v>97</v>
      </c>
      <c r="C18" s="7" t="s">
        <v>79</v>
      </c>
      <c r="D18" s="3">
        <v>416</v>
      </c>
      <c r="E18" t="str">
        <f>VLOOKUP(A18,HOP!A:L,12,0)</f>
        <v>416.00</v>
      </c>
      <c r="F18" t="str">
        <f>VLOOKUP(A18,HOP!A:C,3,0)</f>
        <v>2504374</v>
      </c>
      <c r="G18">
        <f t="shared" si="0"/>
        <v>0</v>
      </c>
      <c r="H18" t="str">
        <f t="shared" si="1"/>
        <v>，2504374</v>
      </c>
      <c r="I18" t="str">
        <f>VLOOKUP(A18,HOP!A:U,21,0)</f>
        <v>直连</v>
      </c>
    </row>
    <row r="19" ht="14.25" customHeight="1" spans="1:9">
      <c r="A19" s="6" t="s">
        <v>201</v>
      </c>
      <c r="B19" s="7" t="s">
        <v>97</v>
      </c>
      <c r="C19" s="7" t="s">
        <v>79</v>
      </c>
      <c r="D19" s="3">
        <v>224</v>
      </c>
      <c r="E19" t="str">
        <f>VLOOKUP(A19,HOP!A:L,12,0)</f>
        <v>224.00</v>
      </c>
      <c r="F19" t="str">
        <f>VLOOKUP(A19,HOP!A:C,3,0)</f>
        <v>2504399</v>
      </c>
      <c r="G19">
        <f t="shared" si="0"/>
        <v>0</v>
      </c>
      <c r="H19" t="str">
        <f t="shared" si="1"/>
        <v>，2504399</v>
      </c>
      <c r="I19" t="str">
        <f>VLOOKUP(A19,HOP!A:U,21,0)</f>
        <v>直连</v>
      </c>
    </row>
    <row r="20" ht="14.25" customHeight="1" spans="1:9">
      <c r="A20" s="6" t="s">
        <v>209</v>
      </c>
      <c r="B20" s="7" t="s">
        <v>106</v>
      </c>
      <c r="C20" s="7" t="s">
        <v>79</v>
      </c>
      <c r="D20" s="3">
        <v>88</v>
      </c>
      <c r="E20" t="str">
        <f>VLOOKUP(A20,HOP!A:L,12,0)</f>
        <v>88.00</v>
      </c>
      <c r="F20" t="str">
        <f>VLOOKUP(A20,HOP!A:C,3,0)</f>
        <v>2506270</v>
      </c>
      <c r="G20">
        <f t="shared" si="0"/>
        <v>0</v>
      </c>
      <c r="H20" t="str">
        <f t="shared" si="1"/>
        <v>，2506270</v>
      </c>
      <c r="I20" t="str">
        <f>VLOOKUP(A20,HOP!A:U,21,0)</f>
        <v>直连</v>
      </c>
    </row>
    <row r="21" ht="14.25" customHeight="1" spans="1:9">
      <c r="A21" s="6" t="s">
        <v>216</v>
      </c>
      <c r="B21" s="7" t="s">
        <v>106</v>
      </c>
      <c r="C21" s="7" t="s">
        <v>79</v>
      </c>
      <c r="D21" s="3">
        <v>114</v>
      </c>
      <c r="E21" t="str">
        <f>VLOOKUP(A21,HOP!A:L,12,0)</f>
        <v>114.00</v>
      </c>
      <c r="F21" t="str">
        <f>VLOOKUP(A21,HOP!A:C,3,0)</f>
        <v>2506336</v>
      </c>
      <c r="G21">
        <f t="shared" si="0"/>
        <v>0</v>
      </c>
      <c r="H21" t="str">
        <f t="shared" si="1"/>
        <v>，2506336</v>
      </c>
      <c r="I21" t="str">
        <f>VLOOKUP(A21,HOP!A:U,21,0)</f>
        <v>直连</v>
      </c>
    </row>
    <row r="22" ht="14.25" customHeight="1" spans="1:9">
      <c r="A22" s="6" t="s">
        <v>224</v>
      </c>
      <c r="B22" s="7" t="s">
        <v>106</v>
      </c>
      <c r="C22" s="7" t="s">
        <v>79</v>
      </c>
      <c r="D22" s="3">
        <v>64</v>
      </c>
      <c r="E22" t="str">
        <f>VLOOKUP(A22,HOP!A:L,12,0)</f>
        <v>64.00</v>
      </c>
      <c r="F22" t="str">
        <f>VLOOKUP(A22,HOP!A:C,3,0)</f>
        <v>2506228</v>
      </c>
      <c r="G22">
        <f t="shared" si="0"/>
        <v>0</v>
      </c>
      <c r="H22" t="str">
        <f t="shared" si="1"/>
        <v>，2506228</v>
      </c>
      <c r="I22" t="str">
        <f>VLOOKUP(A22,HOP!A:U,21,0)</f>
        <v>直连</v>
      </c>
    </row>
    <row r="24" spans="4:4">
      <c r="D24" s="3">
        <f>SUM(D2:D23)</f>
        <v>3600</v>
      </c>
    </row>
    <row r="25" ht="14.25" spans="4:4">
      <c r="D25" s="8" t="s">
        <v>22</v>
      </c>
    </row>
    <row r="28" spans="1:1">
      <c r="A28" t="s">
        <v>241</v>
      </c>
    </row>
    <row r="29" spans="1:1">
      <c r="A29" s="5" t="s">
        <v>242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D1" sqref="D$1:D$1048576"/>
    </sheetView>
  </sheetViews>
  <sheetFormatPr defaultColWidth="9.14285714285714" defaultRowHeight="12.75"/>
  <cols>
    <col min="1" max="16384" width="9.14285714285714" style="1"/>
  </cols>
  <sheetData>
    <row r="1" s="1" customFormat="1" spans="1:21">
      <c r="A1" s="2" t="s">
        <v>243</v>
      </c>
      <c r="B1" s="2" t="s">
        <v>244</v>
      </c>
      <c r="C1" s="2" t="s">
        <v>245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246</v>
      </c>
      <c r="I1" s="2" t="s">
        <v>247</v>
      </c>
      <c r="J1" s="2" t="s">
        <v>248</v>
      </c>
      <c r="K1" s="2" t="s">
        <v>249</v>
      </c>
      <c r="L1" s="2" t="s">
        <v>250</v>
      </c>
      <c r="M1" s="2" t="s">
        <v>251</v>
      </c>
      <c r="N1" s="2" t="s">
        <v>252</v>
      </c>
      <c r="O1" s="2" t="s">
        <v>253</v>
      </c>
      <c r="P1" s="2" t="s">
        <v>254</v>
      </c>
      <c r="Q1" s="2" t="s">
        <v>255</v>
      </c>
      <c r="R1" s="2" t="s">
        <v>256</v>
      </c>
      <c r="S1" s="2" t="s">
        <v>257</v>
      </c>
      <c r="T1" s="2" t="s">
        <v>258</v>
      </c>
      <c r="U1" s="2" t="s">
        <v>259</v>
      </c>
    </row>
    <row r="2" s="1" customFormat="1" spans="1:21">
      <c r="A2" s="1" t="s">
        <v>185</v>
      </c>
      <c r="B2" s="1" t="s">
        <v>189</v>
      </c>
      <c r="C2" s="1" t="s">
        <v>260</v>
      </c>
      <c r="D2" s="1" t="s">
        <v>187</v>
      </c>
      <c r="E2" s="1" t="s">
        <v>188</v>
      </c>
      <c r="F2" s="1" t="s">
        <v>189</v>
      </c>
      <c r="G2" s="1" t="s">
        <v>79</v>
      </c>
      <c r="H2" s="1" t="s">
        <v>261</v>
      </c>
      <c r="I2" s="1" t="s">
        <v>262</v>
      </c>
      <c r="J2" s="1" t="s">
        <v>263</v>
      </c>
      <c r="K2" s="1" t="s">
        <v>262</v>
      </c>
      <c r="L2" s="1" t="s">
        <v>262</v>
      </c>
      <c r="M2" s="1" t="s">
        <v>264</v>
      </c>
      <c r="N2" s="1" t="s">
        <v>264</v>
      </c>
      <c r="O2" s="1" t="s">
        <v>265</v>
      </c>
      <c r="P2" s="1" t="s">
        <v>266</v>
      </c>
      <c r="Q2" s="1" t="s">
        <v>267</v>
      </c>
      <c r="R2" s="1" t="s">
        <v>268</v>
      </c>
      <c r="S2" s="1" t="s">
        <v>72</v>
      </c>
      <c r="T2" s="1" t="s">
        <v>34</v>
      </c>
      <c r="U2" s="1" t="s">
        <v>269</v>
      </c>
    </row>
    <row r="3" s="1" customFormat="1" spans="1:21">
      <c r="A3" s="1" t="s">
        <v>194</v>
      </c>
      <c r="B3" s="1" t="s">
        <v>78</v>
      </c>
      <c r="C3" s="1" t="s">
        <v>270</v>
      </c>
      <c r="D3" s="1" t="s">
        <v>196</v>
      </c>
      <c r="E3" s="1" t="s">
        <v>197</v>
      </c>
      <c r="F3" s="1" t="s">
        <v>97</v>
      </c>
      <c r="G3" s="1" t="s">
        <v>79</v>
      </c>
      <c r="H3" s="1" t="s">
        <v>261</v>
      </c>
      <c r="I3" s="1" t="s">
        <v>271</v>
      </c>
      <c r="J3" s="1" t="s">
        <v>263</v>
      </c>
      <c r="K3" s="1" t="s">
        <v>271</v>
      </c>
      <c r="L3" s="1" t="s">
        <v>271</v>
      </c>
      <c r="M3" s="1" t="s">
        <v>264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272</v>
      </c>
      <c r="S3" s="1" t="s">
        <v>72</v>
      </c>
      <c r="T3" s="1" t="s">
        <v>34</v>
      </c>
      <c r="U3" s="1" t="s">
        <v>269</v>
      </c>
    </row>
    <row r="4" s="1" customFormat="1" spans="1:21">
      <c r="A4" s="1" t="s">
        <v>201</v>
      </c>
      <c r="B4" s="1" t="s">
        <v>78</v>
      </c>
      <c r="C4" s="1" t="s">
        <v>273</v>
      </c>
      <c r="D4" s="1" t="s">
        <v>203</v>
      </c>
      <c r="E4" s="1" t="s">
        <v>204</v>
      </c>
      <c r="F4" s="1" t="s">
        <v>97</v>
      </c>
      <c r="G4" s="1" t="s">
        <v>79</v>
      </c>
      <c r="H4" s="1" t="s">
        <v>261</v>
      </c>
      <c r="I4" s="1" t="s">
        <v>274</v>
      </c>
      <c r="J4" s="1" t="s">
        <v>263</v>
      </c>
      <c r="K4" s="1" t="s">
        <v>274</v>
      </c>
      <c r="L4" s="1" t="s">
        <v>274</v>
      </c>
      <c r="M4" s="1" t="s">
        <v>264</v>
      </c>
      <c r="N4" s="1" t="s">
        <v>264</v>
      </c>
      <c r="O4" s="1" t="s">
        <v>265</v>
      </c>
      <c r="P4" s="1" t="s">
        <v>266</v>
      </c>
      <c r="Q4" s="1" t="s">
        <v>267</v>
      </c>
      <c r="R4" s="1" t="s">
        <v>275</v>
      </c>
      <c r="S4" s="1" t="s">
        <v>72</v>
      </c>
      <c r="T4" s="1" t="s">
        <v>34</v>
      </c>
      <c r="U4" s="1" t="s">
        <v>269</v>
      </c>
    </row>
    <row r="5" s="1" customFormat="1" spans="1:21">
      <c r="A5" s="1" t="s">
        <v>85</v>
      </c>
      <c r="B5" s="1" t="s">
        <v>78</v>
      </c>
      <c r="C5" s="1" t="s">
        <v>276</v>
      </c>
      <c r="D5" s="1" t="s">
        <v>277</v>
      </c>
      <c r="E5" s="1" t="s">
        <v>88</v>
      </c>
      <c r="F5" s="1" t="s">
        <v>78</v>
      </c>
      <c r="G5" s="1" t="s">
        <v>79</v>
      </c>
      <c r="H5" s="1" t="s">
        <v>261</v>
      </c>
      <c r="I5" s="1" t="s">
        <v>278</v>
      </c>
      <c r="J5" s="1" t="s">
        <v>263</v>
      </c>
      <c r="K5" s="1" t="s">
        <v>278</v>
      </c>
      <c r="L5" s="1" t="s">
        <v>278</v>
      </c>
      <c r="M5" s="1" t="s">
        <v>264</v>
      </c>
      <c r="N5" s="1" t="s">
        <v>264</v>
      </c>
      <c r="O5" s="1" t="s">
        <v>265</v>
      </c>
      <c r="P5" s="1" t="s">
        <v>266</v>
      </c>
      <c r="Q5" s="1" t="s">
        <v>267</v>
      </c>
      <c r="R5" s="1" t="s">
        <v>279</v>
      </c>
      <c r="S5" s="1" t="s">
        <v>72</v>
      </c>
      <c r="T5" s="1" t="s">
        <v>34</v>
      </c>
      <c r="U5" s="1" t="s">
        <v>269</v>
      </c>
    </row>
    <row r="6" s="1" customFormat="1" spans="1:21">
      <c r="A6" s="1" t="s">
        <v>70</v>
      </c>
      <c r="B6" s="1" t="s">
        <v>78</v>
      </c>
      <c r="C6" s="1" t="s">
        <v>280</v>
      </c>
      <c r="D6" s="1" t="s">
        <v>75</v>
      </c>
      <c r="E6" s="1" t="s">
        <v>77</v>
      </c>
      <c r="F6" s="1" t="s">
        <v>78</v>
      </c>
      <c r="G6" s="1" t="s">
        <v>79</v>
      </c>
      <c r="H6" s="1" t="s">
        <v>261</v>
      </c>
      <c r="I6" s="1" t="s">
        <v>281</v>
      </c>
      <c r="J6" s="1" t="s">
        <v>263</v>
      </c>
      <c r="K6" s="1" t="s">
        <v>281</v>
      </c>
      <c r="L6" s="1" t="s">
        <v>281</v>
      </c>
      <c r="M6" s="1" t="s">
        <v>264</v>
      </c>
      <c r="N6" s="1" t="s">
        <v>264</v>
      </c>
      <c r="O6" s="1" t="s">
        <v>265</v>
      </c>
      <c r="P6" s="1" t="s">
        <v>266</v>
      </c>
      <c r="Q6" s="1" t="s">
        <v>267</v>
      </c>
      <c r="R6" s="1" t="s">
        <v>282</v>
      </c>
      <c r="S6" s="1" t="s">
        <v>72</v>
      </c>
      <c r="T6" s="1" t="s">
        <v>34</v>
      </c>
      <c r="U6" s="1" t="s">
        <v>269</v>
      </c>
    </row>
    <row r="7" s="1" customFormat="1" spans="1:21">
      <c r="A7" s="1" t="s">
        <v>93</v>
      </c>
      <c r="B7" s="1" t="s">
        <v>97</v>
      </c>
      <c r="C7" s="1" t="s">
        <v>283</v>
      </c>
      <c r="D7" s="1" t="s">
        <v>284</v>
      </c>
      <c r="E7" s="1" t="s">
        <v>96</v>
      </c>
      <c r="F7" s="1" t="s">
        <v>97</v>
      </c>
      <c r="G7" s="1" t="s">
        <v>79</v>
      </c>
      <c r="H7" s="1" t="s">
        <v>261</v>
      </c>
      <c r="I7" s="1" t="s">
        <v>285</v>
      </c>
      <c r="J7" s="1" t="s">
        <v>263</v>
      </c>
      <c r="K7" s="1" t="s">
        <v>285</v>
      </c>
      <c r="L7" s="1" t="s">
        <v>285</v>
      </c>
      <c r="M7" s="1" t="s">
        <v>264</v>
      </c>
      <c r="N7" s="1" t="s">
        <v>264</v>
      </c>
      <c r="O7" s="1" t="s">
        <v>265</v>
      </c>
      <c r="P7" s="1" t="s">
        <v>266</v>
      </c>
      <c r="Q7" s="1" t="s">
        <v>267</v>
      </c>
      <c r="R7" s="1" t="s">
        <v>286</v>
      </c>
      <c r="S7" s="1" t="s">
        <v>72</v>
      </c>
      <c r="T7" s="1" t="s">
        <v>34</v>
      </c>
      <c r="U7" s="1" t="s">
        <v>269</v>
      </c>
    </row>
    <row r="8" s="1" customFormat="1" spans="1:21">
      <c r="A8" s="1" t="s">
        <v>111</v>
      </c>
      <c r="B8" s="1" t="s">
        <v>97</v>
      </c>
      <c r="C8" s="1" t="s">
        <v>287</v>
      </c>
      <c r="D8" s="1" t="s">
        <v>113</v>
      </c>
      <c r="E8" s="1" t="s">
        <v>114</v>
      </c>
      <c r="F8" s="1" t="s">
        <v>106</v>
      </c>
      <c r="G8" s="1" t="s">
        <v>79</v>
      </c>
      <c r="H8" s="1" t="s">
        <v>261</v>
      </c>
      <c r="I8" s="1" t="s">
        <v>288</v>
      </c>
      <c r="J8" s="1" t="s">
        <v>263</v>
      </c>
      <c r="K8" s="1" t="s">
        <v>288</v>
      </c>
      <c r="L8" s="1" t="s">
        <v>288</v>
      </c>
      <c r="M8" s="1" t="s">
        <v>264</v>
      </c>
      <c r="N8" s="1" t="s">
        <v>264</v>
      </c>
      <c r="O8" s="1" t="s">
        <v>265</v>
      </c>
      <c r="P8" s="1" t="s">
        <v>266</v>
      </c>
      <c r="Q8" s="1" t="s">
        <v>267</v>
      </c>
      <c r="R8" s="1" t="s">
        <v>289</v>
      </c>
      <c r="S8" s="1" t="s">
        <v>72</v>
      </c>
      <c r="T8" s="1" t="s">
        <v>34</v>
      </c>
      <c r="U8" s="1" t="s">
        <v>269</v>
      </c>
    </row>
    <row r="9" s="1" customFormat="1" spans="1:21">
      <c r="A9" s="1" t="s">
        <v>290</v>
      </c>
      <c r="B9" s="1" t="s">
        <v>97</v>
      </c>
      <c r="C9" s="1" t="s">
        <v>291</v>
      </c>
      <c r="D9" s="1" t="s">
        <v>292</v>
      </c>
      <c r="E9" s="1" t="s">
        <v>144</v>
      </c>
      <c r="F9" s="1" t="s">
        <v>106</v>
      </c>
      <c r="G9" s="1" t="s">
        <v>79</v>
      </c>
      <c r="H9" s="1" t="s">
        <v>261</v>
      </c>
      <c r="I9" s="1" t="s">
        <v>293</v>
      </c>
      <c r="J9" s="1" t="s">
        <v>263</v>
      </c>
      <c r="K9" s="1" t="s">
        <v>293</v>
      </c>
      <c r="L9" s="1" t="s">
        <v>265</v>
      </c>
      <c r="M9" s="1" t="s">
        <v>294</v>
      </c>
      <c r="N9" s="1" t="s">
        <v>294</v>
      </c>
      <c r="O9" s="1" t="s">
        <v>265</v>
      </c>
      <c r="P9" s="1" t="s">
        <v>266</v>
      </c>
      <c r="Q9" s="1" t="s">
        <v>267</v>
      </c>
      <c r="R9" s="1" t="s">
        <v>295</v>
      </c>
      <c r="S9" s="1" t="s">
        <v>72</v>
      </c>
      <c r="T9" s="1" t="s">
        <v>34</v>
      </c>
      <c r="U9" s="1" t="s">
        <v>269</v>
      </c>
    </row>
    <row r="10" s="1" customFormat="1" spans="1:21">
      <c r="A10" s="1" t="s">
        <v>118</v>
      </c>
      <c r="B10" s="1" t="s">
        <v>97</v>
      </c>
      <c r="C10" s="1" t="s">
        <v>296</v>
      </c>
      <c r="D10" s="1" t="s">
        <v>297</v>
      </c>
      <c r="E10" s="1" t="s">
        <v>121</v>
      </c>
      <c r="F10" s="1" t="s">
        <v>97</v>
      </c>
      <c r="G10" s="1" t="s">
        <v>79</v>
      </c>
      <c r="H10" s="1" t="s">
        <v>261</v>
      </c>
      <c r="I10" s="1" t="s">
        <v>298</v>
      </c>
      <c r="J10" s="1" t="s">
        <v>263</v>
      </c>
      <c r="K10" s="1" t="s">
        <v>298</v>
      </c>
      <c r="L10" s="1" t="s">
        <v>298</v>
      </c>
      <c r="M10" s="1" t="s">
        <v>264</v>
      </c>
      <c r="N10" s="1" t="s">
        <v>264</v>
      </c>
      <c r="O10" s="1" t="s">
        <v>265</v>
      </c>
      <c r="P10" s="1" t="s">
        <v>266</v>
      </c>
      <c r="Q10" s="1" t="s">
        <v>267</v>
      </c>
      <c r="R10" s="1" t="s">
        <v>299</v>
      </c>
      <c r="S10" s="1" t="s">
        <v>72</v>
      </c>
      <c r="T10" s="1" t="s">
        <v>34</v>
      </c>
      <c r="U10" s="1" t="s">
        <v>269</v>
      </c>
    </row>
    <row r="11" s="1" customFormat="1" spans="1:21">
      <c r="A11" s="1" t="s">
        <v>102</v>
      </c>
      <c r="B11" s="1" t="s">
        <v>97</v>
      </c>
      <c r="C11" s="1" t="s">
        <v>300</v>
      </c>
      <c r="D11" s="1" t="s">
        <v>104</v>
      </c>
      <c r="E11" s="1" t="s">
        <v>105</v>
      </c>
      <c r="F11" s="1" t="s">
        <v>106</v>
      </c>
      <c r="G11" s="1" t="s">
        <v>79</v>
      </c>
      <c r="H11" s="1" t="s">
        <v>261</v>
      </c>
      <c r="I11" s="1" t="s">
        <v>301</v>
      </c>
      <c r="J11" s="1" t="s">
        <v>263</v>
      </c>
      <c r="K11" s="1" t="s">
        <v>301</v>
      </c>
      <c r="L11" s="1" t="s">
        <v>301</v>
      </c>
      <c r="M11" s="1" t="s">
        <v>264</v>
      </c>
      <c r="N11" s="1" t="s">
        <v>264</v>
      </c>
      <c r="O11" s="1" t="s">
        <v>265</v>
      </c>
      <c r="P11" s="1" t="s">
        <v>266</v>
      </c>
      <c r="Q11" s="1" t="s">
        <v>267</v>
      </c>
      <c r="R11" s="1" t="s">
        <v>302</v>
      </c>
      <c r="S11" s="1" t="s">
        <v>72</v>
      </c>
      <c r="T11" s="1" t="s">
        <v>34</v>
      </c>
      <c r="U11" s="1" t="s">
        <v>269</v>
      </c>
    </row>
    <row r="12" s="1" customFormat="1" spans="1:21">
      <c r="A12" s="1" t="s">
        <v>224</v>
      </c>
      <c r="B12" s="1" t="s">
        <v>106</v>
      </c>
      <c r="C12" s="1" t="s">
        <v>303</v>
      </c>
      <c r="D12" s="1" t="s">
        <v>226</v>
      </c>
      <c r="E12" s="1" t="s">
        <v>227</v>
      </c>
      <c r="F12" s="1" t="s">
        <v>106</v>
      </c>
      <c r="G12" s="1" t="s">
        <v>79</v>
      </c>
      <c r="H12" s="1" t="s">
        <v>261</v>
      </c>
      <c r="I12" s="1" t="s">
        <v>304</v>
      </c>
      <c r="J12" s="1" t="s">
        <v>263</v>
      </c>
      <c r="K12" s="1" t="s">
        <v>304</v>
      </c>
      <c r="L12" s="1" t="s">
        <v>304</v>
      </c>
      <c r="M12" s="1" t="s">
        <v>264</v>
      </c>
      <c r="N12" s="1" t="s">
        <v>264</v>
      </c>
      <c r="O12" s="1" t="s">
        <v>265</v>
      </c>
      <c r="P12" s="1" t="s">
        <v>266</v>
      </c>
      <c r="Q12" s="1" t="s">
        <v>267</v>
      </c>
      <c r="R12" s="1" t="s">
        <v>305</v>
      </c>
      <c r="S12" s="1" t="s">
        <v>72</v>
      </c>
      <c r="T12" s="1" t="s">
        <v>34</v>
      </c>
      <c r="U12" s="1" t="s">
        <v>269</v>
      </c>
    </row>
    <row r="13" s="1" customFormat="1" spans="1:21">
      <c r="A13" s="1" t="s">
        <v>182</v>
      </c>
      <c r="B13" s="1" t="s">
        <v>106</v>
      </c>
      <c r="C13" s="1" t="s">
        <v>306</v>
      </c>
      <c r="D13" s="1" t="s">
        <v>136</v>
      </c>
      <c r="E13" s="1" t="s">
        <v>183</v>
      </c>
      <c r="F13" s="1" t="s">
        <v>106</v>
      </c>
      <c r="G13" s="1" t="s">
        <v>79</v>
      </c>
      <c r="H13" s="1" t="s">
        <v>261</v>
      </c>
      <c r="I13" s="1" t="s">
        <v>307</v>
      </c>
      <c r="J13" s="1" t="s">
        <v>263</v>
      </c>
      <c r="K13" s="1" t="s">
        <v>307</v>
      </c>
      <c r="L13" s="1" t="s">
        <v>307</v>
      </c>
      <c r="M13" s="1" t="s">
        <v>264</v>
      </c>
      <c r="N13" s="1" t="s">
        <v>264</v>
      </c>
      <c r="O13" s="1" t="s">
        <v>265</v>
      </c>
      <c r="P13" s="1" t="s">
        <v>266</v>
      </c>
      <c r="Q13" s="1" t="s">
        <v>267</v>
      </c>
      <c r="R13" s="1" t="s">
        <v>308</v>
      </c>
      <c r="S13" s="1" t="s">
        <v>72</v>
      </c>
      <c r="T13" s="1" t="s">
        <v>34</v>
      </c>
      <c r="U13" s="1" t="s">
        <v>269</v>
      </c>
    </row>
    <row r="14" s="1" customFormat="1" spans="1:21">
      <c r="A14" s="1" t="s">
        <v>134</v>
      </c>
      <c r="B14" s="1" t="s">
        <v>106</v>
      </c>
      <c r="C14" s="1" t="s">
        <v>309</v>
      </c>
      <c r="D14" s="1" t="s">
        <v>136</v>
      </c>
      <c r="E14" s="1" t="s">
        <v>137</v>
      </c>
      <c r="F14" s="1" t="s">
        <v>106</v>
      </c>
      <c r="G14" s="1" t="s">
        <v>79</v>
      </c>
      <c r="H14" s="1" t="s">
        <v>261</v>
      </c>
      <c r="I14" s="1" t="s">
        <v>310</v>
      </c>
      <c r="J14" s="1" t="s">
        <v>263</v>
      </c>
      <c r="K14" s="1" t="s">
        <v>310</v>
      </c>
      <c r="L14" s="1" t="s">
        <v>310</v>
      </c>
      <c r="M14" s="1" t="s">
        <v>264</v>
      </c>
      <c r="N14" s="1" t="s">
        <v>264</v>
      </c>
      <c r="O14" s="1" t="s">
        <v>265</v>
      </c>
      <c r="P14" s="1" t="s">
        <v>266</v>
      </c>
      <c r="Q14" s="1" t="s">
        <v>267</v>
      </c>
      <c r="R14" s="1" t="s">
        <v>311</v>
      </c>
      <c r="S14" s="1" t="s">
        <v>72</v>
      </c>
      <c r="T14" s="1" t="s">
        <v>34</v>
      </c>
      <c r="U14" s="1" t="s">
        <v>269</v>
      </c>
    </row>
    <row r="15" s="1" customFormat="1" spans="1:21">
      <c r="A15" s="1" t="s">
        <v>177</v>
      </c>
      <c r="B15" s="1" t="s">
        <v>106</v>
      </c>
      <c r="C15" s="1" t="s">
        <v>312</v>
      </c>
      <c r="D15" s="1" t="s">
        <v>313</v>
      </c>
      <c r="E15" s="1" t="s">
        <v>180</v>
      </c>
      <c r="F15" s="1" t="s">
        <v>106</v>
      </c>
      <c r="G15" s="1" t="s">
        <v>79</v>
      </c>
      <c r="H15" s="1" t="s">
        <v>261</v>
      </c>
      <c r="I15" s="1" t="s">
        <v>314</v>
      </c>
      <c r="J15" s="1" t="s">
        <v>263</v>
      </c>
      <c r="K15" s="1" t="s">
        <v>314</v>
      </c>
      <c r="L15" s="1" t="s">
        <v>314</v>
      </c>
      <c r="M15" s="1" t="s">
        <v>264</v>
      </c>
      <c r="N15" s="1" t="s">
        <v>264</v>
      </c>
      <c r="O15" s="1" t="s">
        <v>265</v>
      </c>
      <c r="P15" s="1" t="s">
        <v>266</v>
      </c>
      <c r="Q15" s="1" t="s">
        <v>267</v>
      </c>
      <c r="R15" s="1" t="s">
        <v>315</v>
      </c>
      <c r="S15" s="1" t="s">
        <v>72</v>
      </c>
      <c r="T15" s="1" t="s">
        <v>34</v>
      </c>
      <c r="U15" s="1" t="s">
        <v>269</v>
      </c>
    </row>
    <row r="16" s="1" customFormat="1" spans="1:21">
      <c r="A16" s="1" t="s">
        <v>209</v>
      </c>
      <c r="B16" s="1" t="s">
        <v>106</v>
      </c>
      <c r="C16" s="1" t="s">
        <v>316</v>
      </c>
      <c r="D16" s="1" t="s">
        <v>211</v>
      </c>
      <c r="E16" s="1" t="s">
        <v>212</v>
      </c>
      <c r="F16" s="1" t="s">
        <v>106</v>
      </c>
      <c r="G16" s="1" t="s">
        <v>79</v>
      </c>
      <c r="H16" s="1" t="s">
        <v>261</v>
      </c>
      <c r="I16" s="1" t="s">
        <v>317</v>
      </c>
      <c r="J16" s="1" t="s">
        <v>263</v>
      </c>
      <c r="K16" s="1" t="s">
        <v>317</v>
      </c>
      <c r="L16" s="1" t="s">
        <v>317</v>
      </c>
      <c r="M16" s="1" t="s">
        <v>264</v>
      </c>
      <c r="N16" s="1" t="s">
        <v>264</v>
      </c>
      <c r="O16" s="1" t="s">
        <v>265</v>
      </c>
      <c r="P16" s="1" t="s">
        <v>266</v>
      </c>
      <c r="Q16" s="1" t="s">
        <v>267</v>
      </c>
      <c r="R16" s="1" t="s">
        <v>318</v>
      </c>
      <c r="S16" s="1" t="s">
        <v>72</v>
      </c>
      <c r="T16" s="1" t="s">
        <v>34</v>
      </c>
      <c r="U16" s="1" t="s">
        <v>269</v>
      </c>
    </row>
    <row r="17" s="1" customFormat="1" spans="1:21">
      <c r="A17" s="1" t="s">
        <v>141</v>
      </c>
      <c r="B17" s="1" t="s">
        <v>106</v>
      </c>
      <c r="C17" s="1" t="s">
        <v>319</v>
      </c>
      <c r="D17" s="1" t="s">
        <v>292</v>
      </c>
      <c r="E17" s="1" t="s">
        <v>144</v>
      </c>
      <c r="F17" s="1" t="s">
        <v>106</v>
      </c>
      <c r="G17" s="1" t="s">
        <v>79</v>
      </c>
      <c r="H17" s="1" t="s">
        <v>261</v>
      </c>
      <c r="I17" s="1" t="s">
        <v>320</v>
      </c>
      <c r="J17" s="1" t="s">
        <v>263</v>
      </c>
      <c r="K17" s="1" t="s">
        <v>320</v>
      </c>
      <c r="L17" s="1" t="s">
        <v>320</v>
      </c>
      <c r="M17" s="1" t="s">
        <v>264</v>
      </c>
      <c r="N17" s="1" t="s">
        <v>264</v>
      </c>
      <c r="O17" s="1" t="s">
        <v>265</v>
      </c>
      <c r="P17" s="1" t="s">
        <v>266</v>
      </c>
      <c r="Q17" s="1" t="s">
        <v>267</v>
      </c>
      <c r="R17" s="1" t="s">
        <v>321</v>
      </c>
      <c r="S17" s="1" t="s">
        <v>72</v>
      </c>
      <c r="T17" s="1" t="s">
        <v>34</v>
      </c>
      <c r="U17" s="1" t="s">
        <v>269</v>
      </c>
    </row>
    <row r="18" s="1" customFormat="1" spans="1:21">
      <c r="A18" s="1" t="s">
        <v>169</v>
      </c>
      <c r="B18" s="1" t="s">
        <v>106</v>
      </c>
      <c r="C18" s="1" t="s">
        <v>322</v>
      </c>
      <c r="D18" s="1" t="s">
        <v>171</v>
      </c>
      <c r="E18" s="1" t="s">
        <v>172</v>
      </c>
      <c r="F18" s="1" t="s">
        <v>106</v>
      </c>
      <c r="G18" s="1" t="s">
        <v>79</v>
      </c>
      <c r="H18" s="1" t="s">
        <v>261</v>
      </c>
      <c r="I18" s="1" t="s">
        <v>307</v>
      </c>
      <c r="J18" s="1" t="s">
        <v>263</v>
      </c>
      <c r="K18" s="1" t="s">
        <v>307</v>
      </c>
      <c r="L18" s="1" t="s">
        <v>307</v>
      </c>
      <c r="M18" s="1" t="s">
        <v>264</v>
      </c>
      <c r="N18" s="1" t="s">
        <v>264</v>
      </c>
      <c r="O18" s="1" t="s">
        <v>265</v>
      </c>
      <c r="P18" s="1" t="s">
        <v>266</v>
      </c>
      <c r="Q18" s="1" t="s">
        <v>267</v>
      </c>
      <c r="R18" s="1" t="s">
        <v>323</v>
      </c>
      <c r="S18" s="1" t="s">
        <v>72</v>
      </c>
      <c r="T18" s="1" t="s">
        <v>34</v>
      </c>
      <c r="U18" s="1" t="s">
        <v>269</v>
      </c>
    </row>
    <row r="19" s="1" customFormat="1" spans="1:21">
      <c r="A19" s="1" t="s">
        <v>162</v>
      </c>
      <c r="B19" s="1" t="s">
        <v>106</v>
      </c>
      <c r="C19" s="1" t="s">
        <v>324</v>
      </c>
      <c r="D19" s="1" t="s">
        <v>164</v>
      </c>
      <c r="E19" s="1" t="s">
        <v>165</v>
      </c>
      <c r="F19" s="1" t="s">
        <v>106</v>
      </c>
      <c r="G19" s="1" t="s">
        <v>79</v>
      </c>
      <c r="H19" s="1" t="s">
        <v>261</v>
      </c>
      <c r="I19" s="1" t="s">
        <v>314</v>
      </c>
      <c r="J19" s="1" t="s">
        <v>263</v>
      </c>
      <c r="K19" s="1" t="s">
        <v>314</v>
      </c>
      <c r="L19" s="1" t="s">
        <v>314</v>
      </c>
      <c r="M19" s="1" t="s">
        <v>264</v>
      </c>
      <c r="N19" s="1" t="s">
        <v>264</v>
      </c>
      <c r="O19" s="1" t="s">
        <v>265</v>
      </c>
      <c r="P19" s="1" t="s">
        <v>266</v>
      </c>
      <c r="Q19" s="1" t="s">
        <v>267</v>
      </c>
      <c r="R19" s="1" t="s">
        <v>325</v>
      </c>
      <c r="S19" s="1" t="s">
        <v>72</v>
      </c>
      <c r="T19" s="1" t="s">
        <v>34</v>
      </c>
      <c r="U19" s="1" t="s">
        <v>269</v>
      </c>
    </row>
    <row r="20" s="1" customFormat="1" spans="1:21">
      <c r="A20" s="1" t="s">
        <v>126</v>
      </c>
      <c r="B20" s="1" t="s">
        <v>106</v>
      </c>
      <c r="C20" s="1" t="s">
        <v>326</v>
      </c>
      <c r="D20" s="1" t="s">
        <v>327</v>
      </c>
      <c r="E20" s="1" t="s">
        <v>129</v>
      </c>
      <c r="F20" s="1" t="s">
        <v>106</v>
      </c>
      <c r="G20" s="1" t="s">
        <v>79</v>
      </c>
      <c r="H20" s="1" t="s">
        <v>261</v>
      </c>
      <c r="I20" s="1" t="s">
        <v>328</v>
      </c>
      <c r="J20" s="1" t="s">
        <v>263</v>
      </c>
      <c r="K20" s="1" t="s">
        <v>328</v>
      </c>
      <c r="L20" s="1" t="s">
        <v>328</v>
      </c>
      <c r="M20" s="1" t="s">
        <v>264</v>
      </c>
      <c r="N20" s="1" t="s">
        <v>264</v>
      </c>
      <c r="O20" s="1" t="s">
        <v>265</v>
      </c>
      <c r="P20" s="1" t="s">
        <v>266</v>
      </c>
      <c r="Q20" s="1" t="s">
        <v>267</v>
      </c>
      <c r="R20" s="1" t="s">
        <v>329</v>
      </c>
      <c r="S20" s="1" t="s">
        <v>72</v>
      </c>
      <c r="T20" s="1" t="s">
        <v>34</v>
      </c>
      <c r="U20" s="1" t="s">
        <v>269</v>
      </c>
    </row>
    <row r="21" s="1" customFormat="1" spans="1:21">
      <c r="A21" s="1" t="s">
        <v>148</v>
      </c>
      <c r="B21" s="1" t="s">
        <v>106</v>
      </c>
      <c r="C21" s="1" t="s">
        <v>330</v>
      </c>
      <c r="D21" s="1" t="s">
        <v>331</v>
      </c>
      <c r="E21" s="1" t="s">
        <v>151</v>
      </c>
      <c r="F21" s="1" t="s">
        <v>106</v>
      </c>
      <c r="G21" s="1" t="s">
        <v>79</v>
      </c>
      <c r="H21" s="1" t="s">
        <v>261</v>
      </c>
      <c r="I21" s="1" t="s">
        <v>332</v>
      </c>
      <c r="J21" s="1" t="s">
        <v>263</v>
      </c>
      <c r="K21" s="1" t="s">
        <v>332</v>
      </c>
      <c r="L21" s="1" t="s">
        <v>332</v>
      </c>
      <c r="M21" s="1" t="s">
        <v>264</v>
      </c>
      <c r="N21" s="1" t="s">
        <v>264</v>
      </c>
      <c r="O21" s="1" t="s">
        <v>265</v>
      </c>
      <c r="P21" s="1" t="s">
        <v>266</v>
      </c>
      <c r="Q21" s="1" t="s">
        <v>267</v>
      </c>
      <c r="R21" s="1" t="s">
        <v>333</v>
      </c>
      <c r="S21" s="1" t="s">
        <v>72</v>
      </c>
      <c r="T21" s="1" t="s">
        <v>34</v>
      </c>
      <c r="U21" s="1" t="s">
        <v>269</v>
      </c>
    </row>
    <row r="22" s="1" customFormat="1" spans="1:21">
      <c r="A22" s="1" t="s">
        <v>216</v>
      </c>
      <c r="B22" s="1" t="s">
        <v>106</v>
      </c>
      <c r="C22" s="1" t="s">
        <v>334</v>
      </c>
      <c r="D22" s="1" t="s">
        <v>335</v>
      </c>
      <c r="E22" s="1" t="s">
        <v>219</v>
      </c>
      <c r="F22" s="1" t="s">
        <v>106</v>
      </c>
      <c r="G22" s="1" t="s">
        <v>79</v>
      </c>
      <c r="H22" s="1" t="s">
        <v>261</v>
      </c>
      <c r="I22" s="1" t="s">
        <v>336</v>
      </c>
      <c r="J22" s="1" t="s">
        <v>263</v>
      </c>
      <c r="K22" s="1" t="s">
        <v>336</v>
      </c>
      <c r="L22" s="1" t="s">
        <v>336</v>
      </c>
      <c r="M22" s="1" t="s">
        <v>264</v>
      </c>
      <c r="N22" s="1" t="s">
        <v>264</v>
      </c>
      <c r="O22" s="1" t="s">
        <v>265</v>
      </c>
      <c r="P22" s="1" t="s">
        <v>266</v>
      </c>
      <c r="Q22" s="1" t="s">
        <v>267</v>
      </c>
      <c r="R22" s="1" t="s">
        <v>337</v>
      </c>
      <c r="S22" s="1" t="s">
        <v>72</v>
      </c>
      <c r="T22" s="1" t="s">
        <v>34</v>
      </c>
      <c r="U22" s="1" t="s">
        <v>269</v>
      </c>
    </row>
    <row r="23" s="1" customFormat="1" spans="1:21">
      <c r="A23" s="1" t="s">
        <v>155</v>
      </c>
      <c r="B23" s="1" t="s">
        <v>106</v>
      </c>
      <c r="C23" s="1" t="s">
        <v>338</v>
      </c>
      <c r="D23" s="1" t="s">
        <v>157</v>
      </c>
      <c r="E23" s="1" t="s">
        <v>158</v>
      </c>
      <c r="F23" s="1" t="s">
        <v>106</v>
      </c>
      <c r="G23" s="1" t="s">
        <v>79</v>
      </c>
      <c r="H23" s="1" t="s">
        <v>261</v>
      </c>
      <c r="I23" s="1" t="s">
        <v>339</v>
      </c>
      <c r="J23" s="1" t="s">
        <v>263</v>
      </c>
      <c r="K23" s="1" t="s">
        <v>339</v>
      </c>
      <c r="L23" s="1" t="s">
        <v>339</v>
      </c>
      <c r="M23" s="1" t="s">
        <v>264</v>
      </c>
      <c r="N23" s="1" t="s">
        <v>264</v>
      </c>
      <c r="O23" s="1" t="s">
        <v>265</v>
      </c>
      <c r="P23" s="1" t="s">
        <v>266</v>
      </c>
      <c r="Q23" s="1" t="s">
        <v>267</v>
      </c>
      <c r="R23" s="1" t="s">
        <v>340</v>
      </c>
      <c r="S23" s="1" t="s">
        <v>72</v>
      </c>
      <c r="T23" s="1" t="s">
        <v>34</v>
      </c>
      <c r="U23" s="1" t="s">
        <v>269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2022-04-13T06:19:39Z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49DE4B1D9B744413B9CD39A57682FB3B</vt:lpwstr>
  </property>
</Properties>
</file>