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对账!$A$1:$X$20</definedName>
  </definedNames>
  <calcPr calcId="144525"/>
</workbook>
</file>

<file path=xl/sharedStrings.xml><?xml version="1.0" encoding="utf-8"?>
<sst xmlns="http://schemas.openxmlformats.org/spreadsheetml/2006/main" count="638" uniqueCount="227">
  <si>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</si>
  <si>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</si>
  <si>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</si>
  <si>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</si>
  <si>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</si>
  <si>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</si>
  <si>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</si>
  <si>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</si>
  <si>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</si>
  <si>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</si>
  <si>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</si>
  <si>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</si>
  <si>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</si>
  <si>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</si>
  <si>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</si>
  <si>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</si>
  <si>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</si>
  <si>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</si>
  <si>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</si>
  <si>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</si>
  <si>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</si>
  <si>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</si>
  <si>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</si>
  <si>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</si>
  <si>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</si>
  <si>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17590599857	</t>
  </si>
  <si>
    <t>Ctrip</t>
  </si>
  <si>
    <t>正常</t>
  </si>
  <si>
    <t>[台中]天阁酒店(台中馆)(Tango Hotel Taichung)(80942068)</t>
  </si>
  <si>
    <t>天豪大床房&lt;2人入住&gt;</t>
  </si>
  <si>
    <t>CNY</t>
  </si>
  <si>
    <t>WANG/TINGYI</t>
  </si>
  <si>
    <t>CA13744220413CNY</t>
  </si>
  <si>
    <t>未提现</t>
  </si>
  <si>
    <t>携程开票</t>
  </si>
  <si>
    <t xml:space="preserve">	</t>
  </si>
  <si>
    <t xml:space="preserve">17678593227	</t>
  </si>
  <si>
    <t>[台南]台南富驿時尚酒店(FX HOTEL TAINAN)(80941323)</t>
  </si>
  <si>
    <t>时尚大床房&lt;2人入住&gt;</t>
  </si>
  <si>
    <t>CHU/FENGHSIEN</t>
  </si>
  <si>
    <t xml:space="preserve">2474176	</t>
  </si>
  <si>
    <t xml:space="preserve">17689652223	</t>
  </si>
  <si>
    <t>[香港]芬名酒店(The Fleming)(80243640)</t>
  </si>
  <si>
    <t>中型客房&lt;2人入住&gt;</t>
  </si>
  <si>
    <t>tam/wing nga</t>
  </si>
  <si>
    <t xml:space="preserve">17724932927	</t>
  </si>
  <si>
    <t>[台北]天阁酒店(台北复兴馆)(The Tango Hotel (Taipei Fu Hsing))(80941372)</t>
  </si>
  <si>
    <t>天豪客房&lt;2人入住&gt;&lt;早餐&gt;</t>
  </si>
  <si>
    <t>WU/SHIHCHUAN</t>
  </si>
  <si>
    <t xml:space="preserve">20220327-013	</t>
  </si>
  <si>
    <t xml:space="preserve">17725206629	</t>
  </si>
  <si>
    <t>[宜兰]烟波大饭店宜兰馆(Lakeshore Hotel Yilan)(81211237)</t>
  </si>
  <si>
    <t>豪华大床房&lt;2人入住&gt;&lt;早餐&gt;</t>
  </si>
  <si>
    <t>TSAI/CHING KUEI</t>
  </si>
  <si>
    <t xml:space="preserve">EXP-1915590843	</t>
  </si>
  <si>
    <t xml:space="preserve">17725736640	</t>
  </si>
  <si>
    <t>天豪客房&lt;2人入住&gt;</t>
  </si>
  <si>
    <t>WANG/CHINGHWA</t>
  </si>
  <si>
    <t xml:space="preserve">20220327-028	</t>
  </si>
  <si>
    <t xml:space="preserve">17726728467	</t>
  </si>
  <si>
    <t>[北京]京康隆酒店(北京二外南门一店）(88634209)</t>
  </si>
  <si>
    <t>大床房&lt;2人入住&gt;</t>
  </si>
  <si>
    <t>张皓晖</t>
  </si>
  <si>
    <t xml:space="preserve">Acknowledged	</t>
  </si>
  <si>
    <t xml:space="preserve">17726781155	</t>
  </si>
  <si>
    <t>[台北]台北密都大饭店(Meadow Hotel Taipei)(80941452)</t>
  </si>
  <si>
    <t>经济双床房（无窗）&lt;2人入住&gt;</t>
  </si>
  <si>
    <t>Chang bo ching/ro  tc</t>
  </si>
  <si>
    <t xml:space="preserve">2486373	</t>
  </si>
  <si>
    <t xml:space="preserve">17727033687	</t>
  </si>
  <si>
    <t>[台北]台北富裕自由商旅(RF Hotel)(80941420)</t>
  </si>
  <si>
    <t>商务大床房&lt;2人入住&gt;</t>
  </si>
  <si>
    <t>Chiu/Xihang Ting,Chiu/Xihang Ting</t>
  </si>
  <si>
    <t xml:space="preserve">2486528	</t>
  </si>
  <si>
    <t xml:space="preserve">EXP-1916026151	</t>
  </si>
  <si>
    <t>取消</t>
  </si>
  <si>
    <t xml:space="preserve">17727305430	</t>
  </si>
  <si>
    <t>[周宁]格林豪泰酒店(周宁汽车站店)(82341142)</t>
  </si>
  <si>
    <t>商务套房&lt;2人入住&gt;</t>
  </si>
  <si>
    <t>陈美芳</t>
  </si>
  <si>
    <t xml:space="preserve">2486687	</t>
  </si>
  <si>
    <t xml:space="preserve">17727431061	</t>
  </si>
  <si>
    <t>[江油]江油家怡商务酒店(88634261)</t>
  </si>
  <si>
    <t>怡馨大床房&lt;2人入住&gt;</t>
  </si>
  <si>
    <t>王珊珊</t>
  </si>
  <si>
    <t xml:space="preserve">17727461683	</t>
  </si>
  <si>
    <t>[上海]子鱼居酒店（上海人民广场店）(80249886)</t>
  </si>
  <si>
    <t>豪华大床房&lt;2人入住&gt;</t>
  </si>
  <si>
    <t>唐相龙</t>
  </si>
  <si>
    <t xml:space="preserve">2486782	</t>
  </si>
  <si>
    <t xml:space="preserve">17727863341	</t>
  </si>
  <si>
    <t>[北京]IU酒店(北京园博园杜家坎店)(82341060)</t>
  </si>
  <si>
    <t>小U·精致大床房&lt;2人入住&gt;</t>
  </si>
  <si>
    <t>吴革</t>
  </si>
  <si>
    <t xml:space="preserve">104344048254	</t>
  </si>
  <si>
    <t xml:space="preserve">17727899285	</t>
  </si>
  <si>
    <t>[赣州]赣州万事达便捷酒店连锁(88634070)</t>
  </si>
  <si>
    <t>豪华标准房&lt;2人入住&gt;</t>
  </si>
  <si>
    <t>吴德贵,雷荣志,钟为华</t>
  </si>
  <si>
    <t xml:space="preserve">17727961930	</t>
  </si>
  <si>
    <t>[东莞]东莞中汇文华酒店(76256563)</t>
  </si>
  <si>
    <t>特价双人房&lt;2人入住&gt;</t>
  </si>
  <si>
    <t>申阳</t>
  </si>
  <si>
    <t xml:space="preserve">2487174	</t>
  </si>
  <si>
    <t xml:space="preserve">17727982855	</t>
  </si>
  <si>
    <t>[太原]IU酒店(太原千峰南路店)(80246468)</t>
  </si>
  <si>
    <t>郝静</t>
  </si>
  <si>
    <t xml:space="preserve">2487188	</t>
  </si>
  <si>
    <t xml:space="preserve">17728001465	</t>
  </si>
  <si>
    <t>[清远]清远富荣大酒店(88634054)</t>
  </si>
  <si>
    <t>温馨大床房&lt;2人入住&gt;</t>
  </si>
  <si>
    <t>刘忠</t>
  </si>
  <si>
    <t xml:space="preserve">17728252528	</t>
  </si>
  <si>
    <t>[资中]IU酒店(资中资州大道高速出口店)(82341108)</t>
  </si>
  <si>
    <t>周世文</t>
  </si>
  <si>
    <t xml:space="preserve">17728363939	</t>
  </si>
  <si>
    <t>[沛县]喆·啡酒店(沛县新城区九龙城店)(76478694)</t>
  </si>
  <si>
    <t>醇享大床房&lt;2人入住&gt;</t>
  </si>
  <si>
    <t>刘承号</t>
  </si>
  <si>
    <t xml:space="preserve">2487443	</t>
  </si>
  <si>
    <t xml:space="preserve">104344332034	</t>
  </si>
  <si>
    <t>，</t>
  </si>
  <si>
    <t xml:space="preserve"> 4953 CNY</t>
  </si>
  <si>
    <t>A220413091732481</t>
  </si>
  <si>
    <t>总计：4953元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</si>
  <si>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</si>
  <si>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</si>
  <si>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</si>
  <si>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</si>
  <si>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</si>
  <si>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</si>
  <si>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</si>
  <si>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</si>
  <si>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</si>
  <si>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</si>
  <si>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</si>
  <si>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</si>
  <si>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</si>
  <si>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</si>
  <si>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</si>
  <si>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</si>
  <si>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</si>
  <si>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</si>
  <si>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2022-03-28</t>
  </si>
  <si>
    <t>2487443</t>
  </si>
  <si>
    <t>喆·啡酒店(沛县新城区九龙城店)</t>
  </si>
  <si>
    <t>2022-03-29</t>
  </si>
  <si>
    <t>退房日月结</t>
  </si>
  <si>
    <t>186.00</t>
  </si>
  <si>
    <t>RMB</t>
  </si>
  <si>
    <t>0</t>
  </si>
  <si>
    <t>0.00</t>
  </si>
  <si>
    <t>携程汇登国内直连</t>
  </si>
  <si>
    <t>01.011264</t>
  </si>
  <si>
    <t>2022-03-28 23:02:32</t>
  </si>
  <si>
    <t>否</t>
  </si>
  <si>
    <t>广州汇登信息科技有限公司</t>
  </si>
  <si>
    <t>直连</t>
  </si>
  <si>
    <t>2487370</t>
  </si>
  <si>
    <t>IU酒店(资中资州大道高速出口店)</t>
  </si>
  <si>
    <t>128.00</t>
  </si>
  <si>
    <t>2022-03-28 22:10:24</t>
  </si>
  <si>
    <t>2487204</t>
  </si>
  <si>
    <t>清远富荣大酒店</t>
  </si>
  <si>
    <t>69.00</t>
  </si>
  <si>
    <t>2022-03-28 20:27:44</t>
  </si>
  <si>
    <t>2487188</t>
  </si>
  <si>
    <t>IU酒店(太原千峰南路店)</t>
  </si>
  <si>
    <t>2022-03-28 20:18:29</t>
  </si>
  <si>
    <t>2487123</t>
  </si>
  <si>
    <t>赣州万事达便捷酒店连锁</t>
  </si>
  <si>
    <t>225.00</t>
  </si>
  <si>
    <t>2022-03-28 19:45:01</t>
  </si>
  <si>
    <t>2487104</t>
  </si>
  <si>
    <t>IU酒店(北京园博园杜家坎店)</t>
  </si>
  <si>
    <t>217.00</t>
  </si>
  <si>
    <t>2022-03-28 19:30:17</t>
  </si>
  <si>
    <t>2486766</t>
  </si>
  <si>
    <t>江油家怡商务酒店</t>
  </si>
  <si>
    <t>96.00</t>
  </si>
  <si>
    <t>2022-03-28 16:36:59</t>
  </si>
  <si>
    <t>2486687</t>
  </si>
  <si>
    <t>格林豪泰酒店(周宁汽车站店)</t>
  </si>
  <si>
    <t>228.00</t>
  </si>
  <si>
    <t>2022-03-28 15:37:06</t>
  </si>
  <si>
    <t>2486528</t>
  </si>
  <si>
    <t>台北富裕自由商旅</t>
  </si>
  <si>
    <t>Chiu Xihang Ting,Chiu Xihang Ting</t>
  </si>
  <si>
    <t>265.00</t>
  </si>
  <si>
    <t>2022-03-28 13:34:35</t>
  </si>
  <si>
    <t>2486340</t>
  </si>
  <si>
    <t>京康隆酒店（二外南门店）</t>
  </si>
  <si>
    <t>95.00</t>
  </si>
  <si>
    <t>2022-03-28 11:47:18</t>
  </si>
  <si>
    <t>2022-03-27</t>
  </si>
  <si>
    <t>2485708</t>
  </si>
  <si>
    <t>天阁酒店(台北复兴馆)</t>
  </si>
  <si>
    <t>WANG CHINGHWA</t>
  </si>
  <si>
    <t>409.00</t>
  </si>
  <si>
    <t>2022-03-27 20:21:57</t>
  </si>
  <si>
    <t>2485366</t>
  </si>
  <si>
    <t>烟波大饭店宜兰馆</t>
  </si>
  <si>
    <t>TSAI CHING KUEI</t>
  </si>
  <si>
    <t>703.00</t>
  </si>
  <si>
    <t>2022-03-27 16:58:16</t>
  </si>
  <si>
    <t>2485252</t>
  </si>
  <si>
    <t>WU SHIHCHUAN</t>
  </si>
  <si>
    <t>868.00</t>
  </si>
  <si>
    <t>2022-03-27 15:03:44</t>
  </si>
  <si>
    <t>2022-03-21</t>
  </si>
  <si>
    <t>2476738</t>
  </si>
  <si>
    <t>芬名酒店</t>
  </si>
  <si>
    <t>tam wing nga</t>
  </si>
  <si>
    <t>632.00</t>
  </si>
  <si>
    <t>2022-03-21 14:00:20</t>
  </si>
  <si>
    <t>2022-03-19</t>
  </si>
  <si>
    <t>2474176</t>
  </si>
  <si>
    <t>台南富驿時尚酒店</t>
  </si>
  <si>
    <t>CHU FENGHSIEN</t>
  </si>
  <si>
    <t>275.00</t>
  </si>
  <si>
    <t>2022-03-19 13:48:59</t>
  </si>
  <si>
    <t>2022-03-08</t>
  </si>
  <si>
    <t>2455342</t>
  </si>
  <si>
    <t>天阁酒店(台中馆)</t>
  </si>
  <si>
    <t>WANG TINGYI</t>
  </si>
  <si>
    <t>429.00</t>
  </si>
  <si>
    <t>2022-03-08 12:47:44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</si>
</sst>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44648</v>
      </c>
      <c r="G2" s="6">
        <v>44649</v>
      </c>
      <c r="H2" s="4">
        <v>1</v>
      </c>
      <c r="I2" s="4">
        <v>1</v>
      </c>
      <c r="J2" s="4">
        <v>1</v>
      </c>
      <c r="K2" s="4" t="s">
        <v>30</v>
      </c>
      <c r="L2" s="4">
        <v>429</v>
      </c>
      <c r="M2" s="4">
        <v>429</v>
      </c>
      <c r="N2" s="4" t="s">
        <v>31</v>
      </c>
      <c r="O2" s="4" t="s">
        <v>32</v>
      </c>
      <c r="P2" s="4" t="s">
        <v>33</v>
      </c>
      <c r="Q2" s="4">
        <v>0</v>
      </c>
      <c r="R2" s="7">
        <v>44628</v>
      </c>
      <c r="S2" s="6">
        <v>44664</v>
      </c>
      <c r="T2" s="4" t="s">
        <v>34</v>
      </c>
      <c r="U2" s="4">
        <v>429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44648</v>
      </c>
      <c r="G3" s="6">
        <v>44649</v>
      </c>
      <c r="H3" s="4">
        <v>1</v>
      </c>
      <c r="I3" s="4">
        <v>1</v>
      </c>
      <c r="J3" s="4">
        <v>1</v>
      </c>
      <c r="K3" s="4" t="s">
        <v>30</v>
      </c>
      <c r="L3" s="4">
        <v>275</v>
      </c>
      <c r="M3" s="4">
        <v>275</v>
      </c>
      <c r="N3" s="4" t="s">
        <v>39</v>
      </c>
      <c r="O3" s="4" t="s">
        <v>32</v>
      </c>
      <c r="P3" s="4" t="s">
        <v>33</v>
      </c>
      <c r="Q3" s="4">
        <v>0</v>
      </c>
      <c r="R3" s="7">
        <v>44639</v>
      </c>
      <c r="S3" s="6">
        <v>44664</v>
      </c>
      <c r="T3" s="4" t="s">
        <v>34</v>
      </c>
      <c r="U3" s="4">
        <v>275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44648</v>
      </c>
      <c r="G4" s="6">
        <v>44649</v>
      </c>
      <c r="H4" s="4">
        <v>1</v>
      </c>
      <c r="I4" s="4">
        <v>1</v>
      </c>
      <c r="J4" s="4">
        <v>1</v>
      </c>
      <c r="K4" s="4" t="s">
        <v>30</v>
      </c>
      <c r="L4" s="4">
        <v>632</v>
      </c>
      <c r="M4" s="4">
        <v>632</v>
      </c>
      <c r="N4" s="4" t="s">
        <v>44</v>
      </c>
      <c r="O4" s="4" t="s">
        <v>32</v>
      </c>
      <c r="P4" s="4" t="s">
        <v>33</v>
      </c>
      <c r="Q4" s="4">
        <v>0</v>
      </c>
      <c r="R4" s="7">
        <v>44641</v>
      </c>
      <c r="S4" s="6">
        <v>44664</v>
      </c>
      <c r="T4" s="4" t="s">
        <v>34</v>
      </c>
      <c r="U4" s="4">
        <v>632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44647</v>
      </c>
      <c r="G5" s="6">
        <v>44649</v>
      </c>
      <c r="H5" s="4">
        <v>1</v>
      </c>
      <c r="I5" s="4">
        <v>2</v>
      </c>
      <c r="J5" s="4">
        <v>2</v>
      </c>
      <c r="K5" s="4" t="s">
        <v>30</v>
      </c>
      <c r="L5" s="4">
        <v>868</v>
      </c>
      <c r="M5" s="4">
        <v>868</v>
      </c>
      <c r="N5" s="4" t="s">
        <v>48</v>
      </c>
      <c r="O5" s="4" t="s">
        <v>32</v>
      </c>
      <c r="P5" s="4" t="s">
        <v>33</v>
      </c>
      <c r="Q5" s="4">
        <v>0</v>
      </c>
      <c r="R5" s="7">
        <v>44647</v>
      </c>
      <c r="S5" s="6">
        <v>44664</v>
      </c>
      <c r="T5" s="4" t="s">
        <v>34</v>
      </c>
      <c r="U5" s="4">
        <v>868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44648</v>
      </c>
      <c r="G6" s="6">
        <v>44649</v>
      </c>
      <c r="H6" s="4">
        <v>1</v>
      </c>
      <c r="I6" s="4">
        <v>1</v>
      </c>
      <c r="J6" s="4">
        <v>1</v>
      </c>
      <c r="K6" s="4" t="s">
        <v>30</v>
      </c>
      <c r="L6" s="4">
        <v>703</v>
      </c>
      <c r="M6" s="4">
        <v>703</v>
      </c>
      <c r="N6" s="4" t="s">
        <v>53</v>
      </c>
      <c r="O6" s="4" t="s">
        <v>32</v>
      </c>
      <c r="P6" s="4" t="s">
        <v>33</v>
      </c>
      <c r="Q6" s="4">
        <v>0</v>
      </c>
      <c r="R6" s="7">
        <v>44647</v>
      </c>
      <c r="S6" s="6">
        <v>44664</v>
      </c>
      <c r="T6" s="4" t="s">
        <v>34</v>
      </c>
      <c r="U6" s="4">
        <v>703</v>
      </c>
      <c r="V6" s="4">
        <v>0</v>
      </c>
      <c r="W6" s="4">
        <v>0</v>
      </c>
      <c r="X6" s="4" t="s">
        <v>35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46</v>
      </c>
      <c r="E7" s="4" t="s">
        <v>56</v>
      </c>
      <c r="F7" s="6">
        <v>44648</v>
      </c>
      <c r="G7" s="6">
        <v>44649</v>
      </c>
      <c r="H7" s="4">
        <v>1</v>
      </c>
      <c r="I7" s="4">
        <v>1</v>
      </c>
      <c r="J7" s="4">
        <v>1</v>
      </c>
      <c r="K7" s="4" t="s">
        <v>30</v>
      </c>
      <c r="L7" s="4">
        <v>409</v>
      </c>
      <c r="M7" s="4">
        <v>409</v>
      </c>
      <c r="N7" s="4" t="s">
        <v>57</v>
      </c>
      <c r="O7" s="4" t="s">
        <v>32</v>
      </c>
      <c r="P7" s="4" t="s">
        <v>33</v>
      </c>
      <c r="Q7" s="4">
        <v>0</v>
      </c>
      <c r="R7" s="7">
        <v>44647</v>
      </c>
      <c r="S7" s="6">
        <v>44664</v>
      </c>
      <c r="T7" s="4" t="s">
        <v>34</v>
      </c>
      <c r="U7" s="4">
        <v>409</v>
      </c>
      <c r="V7" s="4">
        <v>0</v>
      </c>
      <c r="W7" s="4">
        <v>0</v>
      </c>
      <c r="X7" s="4" t="s">
        <v>35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44648</v>
      </c>
      <c r="G8" s="6">
        <v>44649</v>
      </c>
      <c r="H8" s="4">
        <v>1</v>
      </c>
      <c r="I8" s="4">
        <v>1</v>
      </c>
      <c r="J8" s="4">
        <v>1</v>
      </c>
      <c r="K8" s="4" t="s">
        <v>30</v>
      </c>
      <c r="L8" s="4">
        <v>95</v>
      </c>
      <c r="M8" s="4">
        <v>95</v>
      </c>
      <c r="N8" s="4" t="s">
        <v>62</v>
      </c>
      <c r="O8" s="4" t="s">
        <v>32</v>
      </c>
      <c r="P8" s="4" t="s">
        <v>33</v>
      </c>
      <c r="Q8" s="4">
        <v>0</v>
      </c>
      <c r="R8" s="7">
        <v>44648</v>
      </c>
      <c r="S8" s="6">
        <v>44664</v>
      </c>
      <c r="T8" s="4" t="s">
        <v>34</v>
      </c>
      <c r="U8" s="4">
        <v>95</v>
      </c>
      <c r="V8" s="4">
        <v>0</v>
      </c>
      <c r="W8" s="4">
        <v>0</v>
      </c>
      <c r="X8" s="4" t="s">
        <v>35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44648</v>
      </c>
      <c r="G9" s="6">
        <v>44649</v>
      </c>
      <c r="H9" s="4">
        <v>1</v>
      </c>
      <c r="I9" s="4">
        <v>1</v>
      </c>
      <c r="J9" s="4">
        <v>1</v>
      </c>
      <c r="K9" s="4" t="s">
        <v>30</v>
      </c>
      <c r="L9" s="4">
        <v>189</v>
      </c>
      <c r="M9" s="4">
        <v>189</v>
      </c>
      <c r="N9" s="4" t="s">
        <v>67</v>
      </c>
      <c r="O9" s="4" t="s">
        <v>32</v>
      </c>
      <c r="P9" s="4" t="s">
        <v>33</v>
      </c>
      <c r="Q9" s="4">
        <v>0</v>
      </c>
      <c r="R9" s="7">
        <v>44648</v>
      </c>
      <c r="S9" s="6">
        <v>44664</v>
      </c>
      <c r="T9" s="4" t="s">
        <v>34</v>
      </c>
      <c r="U9" s="4">
        <v>189</v>
      </c>
      <c r="V9" s="4">
        <v>0</v>
      </c>
      <c r="W9" s="4">
        <v>0</v>
      </c>
      <c r="X9" s="4" t="s">
        <v>68</v>
      </c>
      <c r="Y9" s="4" t="s">
        <v>35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44648</v>
      </c>
      <c r="G10" s="6">
        <v>44649</v>
      </c>
      <c r="H10" s="4">
        <v>1</v>
      </c>
      <c r="I10" s="4">
        <v>1</v>
      </c>
      <c r="J10" s="4">
        <v>1</v>
      </c>
      <c r="K10" s="4" t="s">
        <v>30</v>
      </c>
      <c r="L10" s="4">
        <v>265</v>
      </c>
      <c r="M10" s="4">
        <v>265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44648</v>
      </c>
      <c r="S10" s="6">
        <v>44664</v>
      </c>
      <c r="T10" s="4" t="s">
        <v>34</v>
      </c>
      <c r="U10" s="4">
        <v>265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64</v>
      </c>
      <c r="B11" s="4" t="s">
        <v>26</v>
      </c>
      <c r="C11" s="4" t="s">
        <v>75</v>
      </c>
      <c r="D11" s="4" t="s">
        <v>65</v>
      </c>
      <c r="E11" s="4" t="s">
        <v>66</v>
      </c>
      <c r="F11" s="6">
        <v>44648</v>
      </c>
      <c r="G11" s="6">
        <v>44649</v>
      </c>
      <c r="H11" s="4">
        <v>1</v>
      </c>
      <c r="I11" s="4">
        <v>1</v>
      </c>
      <c r="J11" s="4">
        <v>1</v>
      </c>
      <c r="K11" s="4" t="s">
        <v>30</v>
      </c>
      <c r="L11" s="4">
        <v>-189</v>
      </c>
      <c r="M11" s="4">
        <v>-189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44648</v>
      </c>
      <c r="S11" s="6">
        <v>44664</v>
      </c>
      <c r="T11" s="4" t="s">
        <v>34</v>
      </c>
      <c r="U11" s="4">
        <v>-189</v>
      </c>
      <c r="V11" s="4">
        <v>0</v>
      </c>
      <c r="W11" s="4">
        <v>0</v>
      </c>
      <c r="X11" s="4" t="s">
        <v>68</v>
      </c>
      <c r="Y11" s="4" t="s">
        <v>35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44648</v>
      </c>
      <c r="G12" s="6">
        <v>44649</v>
      </c>
      <c r="H12" s="4">
        <v>1</v>
      </c>
      <c r="I12" s="4">
        <v>1</v>
      </c>
      <c r="J12" s="4">
        <v>1</v>
      </c>
      <c r="K12" s="4" t="s">
        <v>30</v>
      </c>
      <c r="L12" s="4">
        <v>228</v>
      </c>
      <c r="M12" s="4">
        <v>228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44648</v>
      </c>
      <c r="S12" s="6">
        <v>44664</v>
      </c>
      <c r="T12" s="4" t="s">
        <v>34</v>
      </c>
      <c r="U12" s="4">
        <v>228</v>
      </c>
      <c r="V12" s="4">
        <v>0</v>
      </c>
      <c r="W12" s="4">
        <v>0</v>
      </c>
      <c r="X12" s="4" t="s">
        <v>80</v>
      </c>
      <c r="Y12" s="4" t="s">
        <v>35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44648</v>
      </c>
      <c r="G13" s="6">
        <v>44649</v>
      </c>
      <c r="H13" s="4">
        <v>1</v>
      </c>
      <c r="I13" s="4">
        <v>1</v>
      </c>
      <c r="J13" s="4">
        <v>1</v>
      </c>
      <c r="K13" s="4" t="s">
        <v>30</v>
      </c>
      <c r="L13" s="4">
        <v>96</v>
      </c>
      <c r="M13" s="4">
        <v>96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44648</v>
      </c>
      <c r="S13" s="6">
        <v>44664</v>
      </c>
      <c r="T13" s="4" t="s">
        <v>34</v>
      </c>
      <c r="U13" s="4">
        <v>96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44648</v>
      </c>
      <c r="G14" s="6">
        <v>44649</v>
      </c>
      <c r="H14" s="4">
        <v>1</v>
      </c>
      <c r="I14" s="4">
        <v>1</v>
      </c>
      <c r="J14" s="4">
        <v>1</v>
      </c>
      <c r="K14" s="4" t="s">
        <v>30</v>
      </c>
      <c r="L14" s="4">
        <v>242</v>
      </c>
      <c r="M14" s="4">
        <v>242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44648</v>
      </c>
      <c r="S14" s="6">
        <v>44664</v>
      </c>
      <c r="T14" s="4" t="s">
        <v>34</v>
      </c>
      <c r="U14" s="4">
        <v>242</v>
      </c>
      <c r="V14" s="4">
        <v>0</v>
      </c>
      <c r="W14" s="4">
        <v>0</v>
      </c>
      <c r="X14" s="4" t="s">
        <v>89</v>
      </c>
      <c r="Y14" s="4" t="s">
        <v>35</v>
      </c>
    </row>
    <row r="15" s="4" customFormat="1" spans="1:25">
      <c r="A15" s="4" t="s">
        <v>85</v>
      </c>
      <c r="B15" s="4" t="s">
        <v>26</v>
      </c>
      <c r="C15" s="4" t="s">
        <v>75</v>
      </c>
      <c r="D15" s="4" t="s">
        <v>86</v>
      </c>
      <c r="E15" s="4" t="s">
        <v>87</v>
      </c>
      <c r="F15" s="6">
        <v>44648</v>
      </c>
      <c r="G15" s="6">
        <v>44649</v>
      </c>
      <c r="H15" s="4">
        <v>1</v>
      </c>
      <c r="I15" s="4">
        <v>1</v>
      </c>
      <c r="J15" s="4">
        <v>1</v>
      </c>
      <c r="K15" s="4" t="s">
        <v>30</v>
      </c>
      <c r="L15" s="4">
        <v>-242</v>
      </c>
      <c r="M15" s="4">
        <v>-242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44648</v>
      </c>
      <c r="S15" s="6">
        <v>44664</v>
      </c>
      <c r="T15" s="4" t="s">
        <v>34</v>
      </c>
      <c r="U15" s="4">
        <v>-242</v>
      </c>
      <c r="V15" s="4">
        <v>0</v>
      </c>
      <c r="W15" s="4">
        <v>0</v>
      </c>
      <c r="X15" s="4" t="s">
        <v>89</v>
      </c>
      <c r="Y15" s="4" t="s">
        <v>35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44648</v>
      </c>
      <c r="G16" s="6">
        <v>44649</v>
      </c>
      <c r="H16" s="4">
        <v>1</v>
      </c>
      <c r="I16" s="4">
        <v>1</v>
      </c>
      <c r="J16" s="4">
        <v>1</v>
      </c>
      <c r="K16" s="4" t="s">
        <v>30</v>
      </c>
      <c r="L16" s="4">
        <v>217</v>
      </c>
      <c r="M16" s="4">
        <v>217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44648</v>
      </c>
      <c r="S16" s="6">
        <v>44664</v>
      </c>
      <c r="T16" s="4" t="s">
        <v>34</v>
      </c>
      <c r="U16" s="4">
        <v>217</v>
      </c>
      <c r="V16" s="4">
        <v>0</v>
      </c>
      <c r="W16" s="4">
        <v>0</v>
      </c>
      <c r="X16" s="4" t="s">
        <v>35</v>
      </c>
      <c r="Y16" s="4" t="s">
        <v>94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96</v>
      </c>
      <c r="E17" s="4" t="s">
        <v>97</v>
      </c>
      <c r="F17" s="6">
        <v>44648</v>
      </c>
      <c r="G17" s="6">
        <v>44649</v>
      </c>
      <c r="H17" s="4">
        <v>3</v>
      </c>
      <c r="I17" s="4">
        <v>1</v>
      </c>
      <c r="J17" s="4">
        <v>3</v>
      </c>
      <c r="K17" s="4" t="s">
        <v>30</v>
      </c>
      <c r="L17" s="4">
        <v>225</v>
      </c>
      <c r="M17" s="4">
        <v>225</v>
      </c>
      <c r="N17" s="4" t="s">
        <v>98</v>
      </c>
      <c r="O17" s="4" t="s">
        <v>32</v>
      </c>
      <c r="P17" s="4" t="s">
        <v>33</v>
      </c>
      <c r="Q17" s="4">
        <v>0</v>
      </c>
      <c r="R17" s="7">
        <v>44648</v>
      </c>
      <c r="S17" s="6">
        <v>44664</v>
      </c>
      <c r="T17" s="4" t="s">
        <v>34</v>
      </c>
      <c r="U17" s="4">
        <v>225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100</v>
      </c>
      <c r="E18" s="4" t="s">
        <v>101</v>
      </c>
      <c r="F18" s="6">
        <v>44648</v>
      </c>
      <c r="G18" s="6">
        <v>44649</v>
      </c>
      <c r="H18" s="4">
        <v>1</v>
      </c>
      <c r="I18" s="4">
        <v>1</v>
      </c>
      <c r="J18" s="4">
        <v>1</v>
      </c>
      <c r="K18" s="4" t="s">
        <v>30</v>
      </c>
      <c r="L18" s="4">
        <v>236</v>
      </c>
      <c r="M18" s="4">
        <v>236</v>
      </c>
      <c r="N18" s="4" t="s">
        <v>102</v>
      </c>
      <c r="O18" s="4" t="s">
        <v>32</v>
      </c>
      <c r="P18" s="4" t="s">
        <v>33</v>
      </c>
      <c r="Q18" s="4">
        <v>0</v>
      </c>
      <c r="R18" s="7">
        <v>44648</v>
      </c>
      <c r="S18" s="6">
        <v>44664</v>
      </c>
      <c r="T18" s="4" t="s">
        <v>34</v>
      </c>
      <c r="U18" s="4">
        <v>236</v>
      </c>
      <c r="V18" s="4">
        <v>0</v>
      </c>
      <c r="W18" s="4">
        <v>0</v>
      </c>
      <c r="X18" s="4" t="s">
        <v>103</v>
      </c>
      <c r="Y18" s="4" t="s">
        <v>35</v>
      </c>
    </row>
    <row r="19" s="4" customFormat="1" spans="1:25">
      <c r="A19" s="4" t="s">
        <v>104</v>
      </c>
      <c r="B19" s="4" t="s">
        <v>26</v>
      </c>
      <c r="C19" s="4" t="s">
        <v>27</v>
      </c>
      <c r="D19" s="4" t="s">
        <v>105</v>
      </c>
      <c r="E19" s="4" t="s">
        <v>92</v>
      </c>
      <c r="F19" s="6">
        <v>44648</v>
      </c>
      <c r="G19" s="6">
        <v>44649</v>
      </c>
      <c r="H19" s="4">
        <v>1</v>
      </c>
      <c r="I19" s="4">
        <v>1</v>
      </c>
      <c r="J19" s="4">
        <v>1</v>
      </c>
      <c r="K19" s="4" t="s">
        <v>30</v>
      </c>
      <c r="L19" s="4">
        <v>128</v>
      </c>
      <c r="M19" s="4">
        <v>128</v>
      </c>
      <c r="N19" s="4" t="s">
        <v>106</v>
      </c>
      <c r="O19" s="4" t="s">
        <v>32</v>
      </c>
      <c r="P19" s="4" t="s">
        <v>33</v>
      </c>
      <c r="Q19" s="4">
        <v>0</v>
      </c>
      <c r="R19" s="7">
        <v>44648</v>
      </c>
      <c r="S19" s="6">
        <v>44664</v>
      </c>
      <c r="T19" s="4" t="s">
        <v>34</v>
      </c>
      <c r="U19" s="4">
        <v>128</v>
      </c>
      <c r="V19" s="4">
        <v>0</v>
      </c>
      <c r="W19" s="4">
        <v>0</v>
      </c>
      <c r="X19" s="4" t="s">
        <v>107</v>
      </c>
      <c r="Y19" s="4" t="s">
        <v>35</v>
      </c>
    </row>
    <row r="20" s="4" customFormat="1" spans="1:25">
      <c r="A20" s="4" t="s">
        <v>108</v>
      </c>
      <c r="B20" s="4" t="s">
        <v>26</v>
      </c>
      <c r="C20" s="4" t="s">
        <v>27</v>
      </c>
      <c r="D20" s="4" t="s">
        <v>109</v>
      </c>
      <c r="E20" s="4" t="s">
        <v>110</v>
      </c>
      <c r="F20" s="6">
        <v>44648</v>
      </c>
      <c r="G20" s="6">
        <v>44649</v>
      </c>
      <c r="H20" s="4">
        <v>1</v>
      </c>
      <c r="I20" s="4">
        <v>1</v>
      </c>
      <c r="J20" s="4">
        <v>1</v>
      </c>
      <c r="K20" s="4" t="s">
        <v>30</v>
      </c>
      <c r="L20" s="4">
        <v>69</v>
      </c>
      <c r="M20" s="4">
        <v>69</v>
      </c>
      <c r="N20" s="4" t="s">
        <v>111</v>
      </c>
      <c r="O20" s="4" t="s">
        <v>32</v>
      </c>
      <c r="P20" s="4" t="s">
        <v>33</v>
      </c>
      <c r="Q20" s="4">
        <v>0</v>
      </c>
      <c r="R20" s="7">
        <v>44648</v>
      </c>
      <c r="S20" s="6">
        <v>44664</v>
      </c>
      <c r="T20" s="4" t="s">
        <v>34</v>
      </c>
      <c r="U20" s="4">
        <v>69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99</v>
      </c>
      <c r="B21" s="4" t="s">
        <v>26</v>
      </c>
      <c r="C21" s="4" t="s">
        <v>75</v>
      </c>
      <c r="D21" s="4" t="s">
        <v>100</v>
      </c>
      <c r="E21" s="4" t="s">
        <v>101</v>
      </c>
      <c r="F21" s="6">
        <v>44648</v>
      </c>
      <c r="G21" s="6">
        <v>44649</v>
      </c>
      <c r="H21" s="4">
        <v>1</v>
      </c>
      <c r="I21" s="4">
        <v>1</v>
      </c>
      <c r="J21" s="4">
        <v>1</v>
      </c>
      <c r="K21" s="4" t="s">
        <v>30</v>
      </c>
      <c r="L21" s="4">
        <v>-236</v>
      </c>
      <c r="M21" s="4">
        <v>-236</v>
      </c>
      <c r="N21" s="4" t="s">
        <v>102</v>
      </c>
      <c r="O21" s="4" t="s">
        <v>32</v>
      </c>
      <c r="P21" s="4" t="s">
        <v>33</v>
      </c>
      <c r="Q21" s="4">
        <v>0</v>
      </c>
      <c r="R21" s="7">
        <v>44648</v>
      </c>
      <c r="S21" s="6">
        <v>44664</v>
      </c>
      <c r="T21" s="4" t="s">
        <v>34</v>
      </c>
      <c r="U21" s="4">
        <v>-236</v>
      </c>
      <c r="V21" s="4">
        <v>0</v>
      </c>
      <c r="W21" s="4">
        <v>0</v>
      </c>
      <c r="X21" s="4" t="s">
        <v>103</v>
      </c>
      <c r="Y21" s="4" t="s">
        <v>35</v>
      </c>
    </row>
    <row r="22" s="4" customFormat="1" spans="1:25">
      <c r="A22" s="4" t="s">
        <v>112</v>
      </c>
      <c r="B22" s="4" t="s">
        <v>26</v>
      </c>
      <c r="C22" s="4" t="s">
        <v>27</v>
      </c>
      <c r="D22" s="4" t="s">
        <v>113</v>
      </c>
      <c r="E22" s="4" t="s">
        <v>92</v>
      </c>
      <c r="F22" s="6">
        <v>44648</v>
      </c>
      <c r="G22" s="6">
        <v>44649</v>
      </c>
      <c r="H22" s="4">
        <v>1</v>
      </c>
      <c r="I22" s="4">
        <v>1</v>
      </c>
      <c r="J22" s="4">
        <v>1</v>
      </c>
      <c r="K22" s="4" t="s">
        <v>30</v>
      </c>
      <c r="L22" s="4">
        <v>128</v>
      </c>
      <c r="M22" s="4">
        <v>128</v>
      </c>
      <c r="N22" s="4" t="s">
        <v>114</v>
      </c>
      <c r="O22" s="4" t="s">
        <v>32</v>
      </c>
      <c r="P22" s="4" t="s">
        <v>33</v>
      </c>
      <c r="Q22" s="4">
        <v>0</v>
      </c>
      <c r="R22" s="7">
        <v>44648</v>
      </c>
      <c r="S22" s="6">
        <v>44664</v>
      </c>
      <c r="T22" s="4" t="s">
        <v>34</v>
      </c>
      <c r="U22" s="4">
        <v>128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115</v>
      </c>
      <c r="B23" s="4" t="s">
        <v>26</v>
      </c>
      <c r="C23" s="4" t="s">
        <v>27</v>
      </c>
      <c r="D23" s="4" t="s">
        <v>116</v>
      </c>
      <c r="E23" s="4" t="s">
        <v>117</v>
      </c>
      <c r="F23" s="6">
        <v>44648</v>
      </c>
      <c r="G23" s="6">
        <v>44649</v>
      </c>
      <c r="H23" s="4">
        <v>1</v>
      </c>
      <c r="I23" s="4">
        <v>1</v>
      </c>
      <c r="J23" s="4">
        <v>1</v>
      </c>
      <c r="K23" s="4" t="s">
        <v>30</v>
      </c>
      <c r="L23" s="4">
        <v>186</v>
      </c>
      <c r="M23" s="4">
        <v>186</v>
      </c>
      <c r="N23" s="4" t="s">
        <v>118</v>
      </c>
      <c r="O23" s="4" t="s">
        <v>32</v>
      </c>
      <c r="P23" s="4" t="s">
        <v>33</v>
      </c>
      <c r="Q23" s="4">
        <v>0</v>
      </c>
      <c r="R23" s="7">
        <v>44648</v>
      </c>
      <c r="S23" s="6">
        <v>44664</v>
      </c>
      <c r="T23" s="4" t="s">
        <v>34</v>
      </c>
      <c r="U23" s="4">
        <v>186</v>
      </c>
      <c r="V23" s="4">
        <v>0</v>
      </c>
      <c r="W23" s="4">
        <v>0</v>
      </c>
      <c r="X23" s="4" t="s">
        <v>119</v>
      </c>
      <c r="Y23" s="4" t="s">
        <v>120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7"/>
  <sheetViews>
    <sheetView tabSelected="1" workbookViewId="0">
      <selection activeCell="A26" sqref="A26:A27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121</v>
      </c>
    </row>
    <row r="2" s="4" customFormat="1" spans="1:9">
      <c r="A2" s="5">
        <v>17590599857</v>
      </c>
      <c r="B2" s="6">
        <v>44648</v>
      </c>
      <c r="C2" s="6">
        <v>44649</v>
      </c>
      <c r="D2" s="4">
        <v>429</v>
      </c>
      <c r="E2" s="4" t="str">
        <f>VLOOKUP(A2,HOP!A:L,12,0)</f>
        <v>429.00</v>
      </c>
      <c r="F2" s="4" t="str">
        <f>VLOOKUP(A2,HOP!A:C,3,0)</f>
        <v>2455342</v>
      </c>
      <c r="G2" s="4">
        <f>D2-E2</f>
        <v>0</v>
      </c>
      <c r="H2" s="4" t="str">
        <f>$H$1&amp;F2</f>
        <v>，2455342</v>
      </c>
      <c r="I2" s="4" t="str">
        <f>VLOOKUP(A2,HOP!A:U,21,0)</f>
        <v>直连</v>
      </c>
    </row>
    <row r="3" s="4" customFormat="1" spans="1:9">
      <c r="A3" s="5">
        <v>17678593227</v>
      </c>
      <c r="B3" s="6">
        <v>44648</v>
      </c>
      <c r="C3" s="6">
        <v>44649</v>
      </c>
      <c r="D3" s="4">
        <v>275</v>
      </c>
      <c r="E3" s="4" t="str">
        <f>VLOOKUP(A3,HOP!A:L,12,0)</f>
        <v>275.00</v>
      </c>
      <c r="F3" s="4" t="str">
        <f>VLOOKUP(A3,HOP!A:C,3,0)</f>
        <v>2474176</v>
      </c>
      <c r="G3" s="4">
        <f t="shared" ref="G3:G20" si="0">D3-E3</f>
        <v>0</v>
      </c>
      <c r="H3" s="4" t="str">
        <f t="shared" ref="H3:H20" si="1">$H$1&amp;F3</f>
        <v>，2474176</v>
      </c>
      <c r="I3" s="4" t="str">
        <f>VLOOKUP(A3,HOP!A:U,21,0)</f>
        <v>直连</v>
      </c>
    </row>
    <row r="4" s="4" customFormat="1" spans="1:9">
      <c r="A4" s="5">
        <v>17689652223</v>
      </c>
      <c r="B4" s="6">
        <v>44648</v>
      </c>
      <c r="C4" s="6">
        <v>44649</v>
      </c>
      <c r="D4" s="4">
        <v>632</v>
      </c>
      <c r="E4" s="4" t="str">
        <f>VLOOKUP(A4,HOP!A:L,12,0)</f>
        <v>632.00</v>
      </c>
      <c r="F4" s="4" t="str">
        <f>VLOOKUP(A4,HOP!A:C,3,0)</f>
        <v>2476738</v>
      </c>
      <c r="G4" s="4">
        <f t="shared" si="0"/>
        <v>0</v>
      </c>
      <c r="H4" s="4" t="str">
        <f t="shared" si="1"/>
        <v>，2476738</v>
      </c>
      <c r="I4" s="4" t="str">
        <f>VLOOKUP(A4,HOP!A:U,21,0)</f>
        <v>直连</v>
      </c>
    </row>
    <row r="5" s="4" customFormat="1" spans="1:9">
      <c r="A5" s="5">
        <v>17724932927</v>
      </c>
      <c r="B5" s="6">
        <v>44647</v>
      </c>
      <c r="C5" s="6">
        <v>44649</v>
      </c>
      <c r="D5" s="4">
        <v>868</v>
      </c>
      <c r="E5" s="4" t="str">
        <f>VLOOKUP(A5,HOP!A:L,12,0)</f>
        <v>868.00</v>
      </c>
      <c r="F5" s="4" t="str">
        <f>VLOOKUP(A5,HOP!A:C,3,0)</f>
        <v>2485252</v>
      </c>
      <c r="G5" s="4">
        <f t="shared" si="0"/>
        <v>0</v>
      </c>
      <c r="H5" s="4" t="str">
        <f t="shared" si="1"/>
        <v>，2485252</v>
      </c>
      <c r="I5" s="4" t="str">
        <f>VLOOKUP(A5,HOP!A:U,21,0)</f>
        <v>直连</v>
      </c>
    </row>
    <row r="6" s="4" customFormat="1" spans="1:9">
      <c r="A6" s="5">
        <v>17725206629</v>
      </c>
      <c r="B6" s="6">
        <v>44648</v>
      </c>
      <c r="C6" s="6">
        <v>44649</v>
      </c>
      <c r="D6" s="4">
        <v>703</v>
      </c>
      <c r="E6" s="4" t="str">
        <f>VLOOKUP(A6,HOP!A:L,12,0)</f>
        <v>703.00</v>
      </c>
      <c r="F6" s="4" t="str">
        <f>VLOOKUP(A6,HOP!A:C,3,0)</f>
        <v>2485366</v>
      </c>
      <c r="G6" s="4">
        <f t="shared" si="0"/>
        <v>0</v>
      </c>
      <c r="H6" s="4" t="str">
        <f t="shared" si="1"/>
        <v>，2485366</v>
      </c>
      <c r="I6" s="4" t="str">
        <f>VLOOKUP(A6,HOP!A:U,21,0)</f>
        <v>直连</v>
      </c>
    </row>
    <row r="7" s="4" customFormat="1" spans="1:9">
      <c r="A7" s="5">
        <v>17725736640</v>
      </c>
      <c r="B7" s="6">
        <v>44648</v>
      </c>
      <c r="C7" s="6">
        <v>44649</v>
      </c>
      <c r="D7" s="4">
        <v>409</v>
      </c>
      <c r="E7" s="4" t="str">
        <f>VLOOKUP(A7,HOP!A:L,12,0)</f>
        <v>409.00</v>
      </c>
      <c r="F7" s="4" t="str">
        <f>VLOOKUP(A7,HOP!A:C,3,0)</f>
        <v>2485708</v>
      </c>
      <c r="G7" s="4">
        <f t="shared" si="0"/>
        <v>0</v>
      </c>
      <c r="H7" s="4" t="str">
        <f t="shared" si="1"/>
        <v>，2485708</v>
      </c>
      <c r="I7" s="4" t="str">
        <f>VLOOKUP(A7,HOP!A:U,21,0)</f>
        <v>直连</v>
      </c>
    </row>
    <row r="8" s="4" customFormat="1" spans="1:9">
      <c r="A8" s="5">
        <v>17726728467</v>
      </c>
      <c r="B8" s="6">
        <v>44648</v>
      </c>
      <c r="C8" s="6">
        <v>44649</v>
      </c>
      <c r="D8" s="4">
        <v>95</v>
      </c>
      <c r="E8" s="4" t="str">
        <f>VLOOKUP(A8,HOP!A:L,12,0)</f>
        <v>95.00</v>
      </c>
      <c r="F8" s="4" t="str">
        <f>VLOOKUP(A8,HOP!A:C,3,0)</f>
        <v>2486340</v>
      </c>
      <c r="G8" s="4">
        <f t="shared" si="0"/>
        <v>0</v>
      </c>
      <c r="H8" s="4" t="str">
        <f t="shared" si="1"/>
        <v>，2486340</v>
      </c>
      <c r="I8" s="4" t="str">
        <f>VLOOKUP(A8,HOP!A:U,21,0)</f>
        <v>直连</v>
      </c>
    </row>
    <row r="9" s="4" customFormat="1" hidden="1" spans="1:9">
      <c r="A9" s="5">
        <v>17726781155</v>
      </c>
      <c r="B9" s="6">
        <v>44648</v>
      </c>
      <c r="C9" s="6">
        <v>44649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17727033687</v>
      </c>
      <c r="B10" s="6">
        <v>44648</v>
      </c>
      <c r="C10" s="6">
        <v>44649</v>
      </c>
      <c r="D10" s="4">
        <v>265</v>
      </c>
      <c r="E10" s="4" t="str">
        <f>VLOOKUP(A10,HOP!A:L,12,0)</f>
        <v>265.00</v>
      </c>
      <c r="F10" s="4" t="str">
        <f>VLOOKUP(A10,HOP!A:C,3,0)</f>
        <v>2486528</v>
      </c>
      <c r="G10" s="4">
        <f t="shared" si="0"/>
        <v>0</v>
      </c>
      <c r="H10" s="4" t="str">
        <f t="shared" si="1"/>
        <v>，2486528</v>
      </c>
      <c r="I10" s="4" t="str">
        <f>VLOOKUP(A10,HOP!A:U,21,0)</f>
        <v>直连</v>
      </c>
    </row>
    <row r="11" s="4" customFormat="1" spans="1:9">
      <c r="A11" s="5">
        <v>17727305430</v>
      </c>
      <c r="B11" s="6">
        <v>44648</v>
      </c>
      <c r="C11" s="6">
        <v>44649</v>
      </c>
      <c r="D11" s="4">
        <v>228</v>
      </c>
      <c r="E11" s="4" t="str">
        <f>VLOOKUP(A11,HOP!A:L,12,0)</f>
        <v>228.00</v>
      </c>
      <c r="F11" s="4" t="str">
        <f>VLOOKUP(A11,HOP!A:C,3,0)</f>
        <v>2486687</v>
      </c>
      <c r="G11" s="4">
        <f t="shared" si="0"/>
        <v>0</v>
      </c>
      <c r="H11" s="4" t="str">
        <f t="shared" si="1"/>
        <v>，2486687</v>
      </c>
      <c r="I11" s="4" t="str">
        <f>VLOOKUP(A11,HOP!A:U,21,0)</f>
        <v>直连</v>
      </c>
    </row>
    <row r="12" s="4" customFormat="1" spans="1:9">
      <c r="A12" s="5">
        <v>17727431061</v>
      </c>
      <c r="B12" s="6">
        <v>44648</v>
      </c>
      <c r="C12" s="6">
        <v>44649</v>
      </c>
      <c r="D12" s="4">
        <v>96</v>
      </c>
      <c r="E12" s="4" t="str">
        <f>VLOOKUP(A12,HOP!A:L,12,0)</f>
        <v>96.00</v>
      </c>
      <c r="F12" s="4" t="str">
        <f>VLOOKUP(A12,HOP!A:C,3,0)</f>
        <v>2486766</v>
      </c>
      <c r="G12" s="4">
        <f t="shared" si="0"/>
        <v>0</v>
      </c>
      <c r="H12" s="4" t="str">
        <f t="shared" si="1"/>
        <v>，2486766</v>
      </c>
      <c r="I12" s="4" t="str">
        <f>VLOOKUP(A12,HOP!A:U,21,0)</f>
        <v>直连</v>
      </c>
    </row>
    <row r="13" s="4" customFormat="1" hidden="1" spans="1:9">
      <c r="A13" s="5">
        <v>17727461683</v>
      </c>
      <c r="B13" s="6">
        <v>44648</v>
      </c>
      <c r="C13" s="6">
        <v>44649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17727863341</v>
      </c>
      <c r="B14" s="6">
        <v>44648</v>
      </c>
      <c r="C14" s="6">
        <v>44649</v>
      </c>
      <c r="D14" s="4">
        <v>217</v>
      </c>
      <c r="E14" s="4" t="str">
        <f>VLOOKUP(A14,HOP!A:L,12,0)</f>
        <v>217.00</v>
      </c>
      <c r="F14" s="4" t="str">
        <f>VLOOKUP(A14,HOP!A:C,3,0)</f>
        <v>2487104</v>
      </c>
      <c r="G14" s="4">
        <f t="shared" si="0"/>
        <v>0</v>
      </c>
      <c r="H14" s="4" t="str">
        <f t="shared" si="1"/>
        <v>，2487104</v>
      </c>
      <c r="I14" s="4" t="str">
        <f>VLOOKUP(A14,HOP!A:U,21,0)</f>
        <v>直连</v>
      </c>
    </row>
    <row r="15" s="4" customFormat="1" spans="1:9">
      <c r="A15" s="5">
        <v>17727899285</v>
      </c>
      <c r="B15" s="6">
        <v>44648</v>
      </c>
      <c r="C15" s="6">
        <v>44649</v>
      </c>
      <c r="D15" s="4">
        <v>225</v>
      </c>
      <c r="E15" s="4" t="str">
        <f>VLOOKUP(A15,HOP!A:L,12,0)</f>
        <v>225.00</v>
      </c>
      <c r="F15" s="4" t="str">
        <f>VLOOKUP(A15,HOP!A:C,3,0)</f>
        <v>2487123</v>
      </c>
      <c r="G15" s="4">
        <f t="shared" si="0"/>
        <v>0</v>
      </c>
      <c r="H15" s="4" t="str">
        <f t="shared" si="1"/>
        <v>，2487123</v>
      </c>
      <c r="I15" s="4" t="str">
        <f>VLOOKUP(A15,HOP!A:U,21,0)</f>
        <v>直连</v>
      </c>
    </row>
    <row r="16" s="4" customFormat="1" hidden="1" spans="1:9">
      <c r="A16" s="5">
        <v>17727961930</v>
      </c>
      <c r="B16" s="6">
        <v>44648</v>
      </c>
      <c r="C16" s="6">
        <v>44649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17727982855</v>
      </c>
      <c r="B17" s="6">
        <v>44648</v>
      </c>
      <c r="C17" s="6">
        <v>44649</v>
      </c>
      <c r="D17" s="4">
        <v>128</v>
      </c>
      <c r="E17" s="4" t="str">
        <f>VLOOKUP(A17,HOP!A:L,12,0)</f>
        <v>128.00</v>
      </c>
      <c r="F17" s="4" t="str">
        <f>VLOOKUP(A17,HOP!A:C,3,0)</f>
        <v>2487188</v>
      </c>
      <c r="G17" s="4">
        <f t="shared" si="0"/>
        <v>0</v>
      </c>
      <c r="H17" s="4" t="str">
        <f t="shared" si="1"/>
        <v>，2487188</v>
      </c>
      <c r="I17" s="4" t="str">
        <f>VLOOKUP(A17,HOP!A:U,21,0)</f>
        <v>直连</v>
      </c>
    </row>
    <row r="18" s="4" customFormat="1" spans="1:9">
      <c r="A18" s="5">
        <v>17728001465</v>
      </c>
      <c r="B18" s="6">
        <v>44648</v>
      </c>
      <c r="C18" s="6">
        <v>44649</v>
      </c>
      <c r="D18" s="4">
        <v>69</v>
      </c>
      <c r="E18" s="4" t="str">
        <f>VLOOKUP(A18,HOP!A:L,12,0)</f>
        <v>69.00</v>
      </c>
      <c r="F18" s="4" t="str">
        <f>VLOOKUP(A18,HOP!A:C,3,0)</f>
        <v>2487204</v>
      </c>
      <c r="G18" s="4">
        <f t="shared" si="0"/>
        <v>0</v>
      </c>
      <c r="H18" s="4" t="str">
        <f t="shared" si="1"/>
        <v>，2487204</v>
      </c>
      <c r="I18" s="4" t="str">
        <f>VLOOKUP(A18,HOP!A:U,21,0)</f>
        <v>直连</v>
      </c>
    </row>
    <row r="19" s="4" customFormat="1" spans="1:9">
      <c r="A19" s="5">
        <v>17728252528</v>
      </c>
      <c r="B19" s="6">
        <v>44648</v>
      </c>
      <c r="C19" s="6">
        <v>44649</v>
      </c>
      <c r="D19" s="4">
        <v>128</v>
      </c>
      <c r="E19" s="4" t="str">
        <f>VLOOKUP(A19,HOP!A:L,12,0)</f>
        <v>128.00</v>
      </c>
      <c r="F19" s="4" t="str">
        <f>VLOOKUP(A19,HOP!A:C,3,0)</f>
        <v>2487370</v>
      </c>
      <c r="G19" s="4">
        <f t="shared" si="0"/>
        <v>0</v>
      </c>
      <c r="H19" s="4" t="str">
        <f t="shared" si="1"/>
        <v>，2487370</v>
      </c>
      <c r="I19" s="4" t="str">
        <f>VLOOKUP(A19,HOP!A:U,21,0)</f>
        <v>直连</v>
      </c>
    </row>
    <row r="20" s="4" customFormat="1" spans="1:9">
      <c r="A20" s="5">
        <v>17728363939</v>
      </c>
      <c r="B20" s="6">
        <v>44648</v>
      </c>
      <c r="C20" s="6">
        <v>44649</v>
      </c>
      <c r="D20" s="4">
        <v>186</v>
      </c>
      <c r="E20" s="4" t="str">
        <f>VLOOKUP(A20,HOP!A:L,12,0)</f>
        <v>186.00</v>
      </c>
      <c r="F20" s="4" t="str">
        <f>VLOOKUP(A20,HOP!A:C,3,0)</f>
        <v>2487443</v>
      </c>
      <c r="G20" s="4">
        <f t="shared" si="0"/>
        <v>0</v>
      </c>
      <c r="H20" s="4" t="str">
        <f t="shared" si="1"/>
        <v>，2487443</v>
      </c>
      <c r="I20" s="4" t="str">
        <f>VLOOKUP(A20,HOP!A:U,21,0)</f>
        <v>直连</v>
      </c>
    </row>
    <row r="22" spans="4:4">
      <c r="D22" s="4">
        <f>SUM(D2:D21)</f>
        <v>4953</v>
      </c>
    </row>
    <row r="23" spans="4:4">
      <c r="D23" s="4" t="s">
        <v>122</v>
      </c>
    </row>
    <row r="26" spans="1:1">
      <c r="A26" s="4" t="s">
        <v>123</v>
      </c>
    </row>
    <row r="27" spans="1:1">
      <c r="A27" s="4" t="s">
        <v>124</v>
      </c>
    </row>
  </sheetData>
  <autoFilter ref="A1:X20">
    <filterColumn colId="3">
      <filters>
        <filter val="632"/>
        <filter val="703"/>
        <filter val="95"/>
        <filter val="225"/>
        <filter val="265"/>
        <filter val="275"/>
        <filter val="96"/>
        <filter val="186"/>
        <filter val="217"/>
        <filter val="128"/>
        <filter val="228"/>
        <filter val="868"/>
        <filter val="69"/>
        <filter val="409"/>
        <filter val="4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125</v>
      </c>
      <c r="B1" s="2" t="s">
        <v>126</v>
      </c>
      <c r="C1" s="2" t="s">
        <v>127</v>
      </c>
      <c r="D1" s="2" t="s">
        <v>128</v>
      </c>
      <c r="E1" s="2" t="s">
        <v>13</v>
      </c>
      <c r="F1" s="2" t="s">
        <v>5</v>
      </c>
      <c r="G1" s="2" t="s">
        <v>6</v>
      </c>
      <c r="H1" s="2" t="s">
        <v>129</v>
      </c>
      <c r="I1" s="2" t="s">
        <v>130</v>
      </c>
      <c r="J1" s="2" t="s">
        <v>131</v>
      </c>
      <c r="K1" s="2" t="s">
        <v>132</v>
      </c>
      <c r="L1" s="2" t="s">
        <v>133</v>
      </c>
      <c r="M1" s="2" t="s">
        <v>134</v>
      </c>
      <c r="N1" s="2" t="s">
        <v>135</v>
      </c>
      <c r="O1" s="2" t="s">
        <v>136</v>
      </c>
      <c r="P1" s="2" t="s">
        <v>137</v>
      </c>
      <c r="Q1" s="2" t="s">
        <v>138</v>
      </c>
      <c r="R1" s="2" t="s">
        <v>139</v>
      </c>
      <c r="S1" s="2" t="s">
        <v>140</v>
      </c>
      <c r="T1" s="2" t="s">
        <v>141</v>
      </c>
      <c r="U1" s="2" t="s">
        <v>142</v>
      </c>
    </row>
    <row r="2" s="1" customFormat="1" spans="1:21">
      <c r="A2" s="3">
        <v>17728363939</v>
      </c>
      <c r="B2" s="1" t="s">
        <v>143</v>
      </c>
      <c r="C2" s="1" t="s">
        <v>144</v>
      </c>
      <c r="D2" s="1" t="s">
        <v>145</v>
      </c>
      <c r="E2" s="1" t="s">
        <v>118</v>
      </c>
      <c r="F2" s="1" t="s">
        <v>143</v>
      </c>
      <c r="G2" s="1" t="s">
        <v>146</v>
      </c>
      <c r="H2" s="1" t="s">
        <v>147</v>
      </c>
      <c r="I2" s="1" t="s">
        <v>148</v>
      </c>
      <c r="J2" s="1" t="s">
        <v>149</v>
      </c>
      <c r="K2" s="1" t="s">
        <v>148</v>
      </c>
      <c r="L2" s="1" t="s">
        <v>148</v>
      </c>
      <c r="M2" s="1" t="s">
        <v>150</v>
      </c>
      <c r="N2" s="1" t="s">
        <v>150</v>
      </c>
      <c r="O2" s="1" t="s">
        <v>151</v>
      </c>
      <c r="P2" s="1" t="s">
        <v>152</v>
      </c>
      <c r="Q2" s="1" t="s">
        <v>153</v>
      </c>
      <c r="R2" s="1" t="s">
        <v>154</v>
      </c>
      <c r="S2" s="1" t="s">
        <v>155</v>
      </c>
      <c r="T2" s="1" t="s">
        <v>156</v>
      </c>
      <c r="U2" s="1" t="s">
        <v>157</v>
      </c>
    </row>
    <row r="3" s="1" customFormat="1" spans="1:21">
      <c r="A3" s="3">
        <v>17728252528</v>
      </c>
      <c r="B3" s="1" t="s">
        <v>143</v>
      </c>
      <c r="C3" s="1" t="s">
        <v>158</v>
      </c>
      <c r="D3" s="1" t="s">
        <v>159</v>
      </c>
      <c r="E3" s="1" t="s">
        <v>114</v>
      </c>
      <c r="F3" s="1" t="s">
        <v>143</v>
      </c>
      <c r="G3" s="1" t="s">
        <v>146</v>
      </c>
      <c r="H3" s="1" t="s">
        <v>147</v>
      </c>
      <c r="I3" s="1" t="s">
        <v>160</v>
      </c>
      <c r="J3" s="1" t="s">
        <v>149</v>
      </c>
      <c r="K3" s="1" t="s">
        <v>160</v>
      </c>
      <c r="L3" s="1" t="s">
        <v>160</v>
      </c>
      <c r="M3" s="1" t="s">
        <v>150</v>
      </c>
      <c r="N3" s="1" t="s">
        <v>150</v>
      </c>
      <c r="O3" s="1" t="s">
        <v>151</v>
      </c>
      <c r="P3" s="1" t="s">
        <v>152</v>
      </c>
      <c r="Q3" s="1" t="s">
        <v>153</v>
      </c>
      <c r="R3" s="1" t="s">
        <v>161</v>
      </c>
      <c r="S3" s="1" t="s">
        <v>155</v>
      </c>
      <c r="T3" s="1" t="s">
        <v>156</v>
      </c>
      <c r="U3" s="1" t="s">
        <v>157</v>
      </c>
    </row>
    <row r="4" s="1" customFormat="1" spans="1:21">
      <c r="A4" s="3">
        <v>17728001465</v>
      </c>
      <c r="B4" s="1" t="s">
        <v>143</v>
      </c>
      <c r="C4" s="1" t="s">
        <v>162</v>
      </c>
      <c r="D4" s="1" t="s">
        <v>163</v>
      </c>
      <c r="E4" s="1" t="s">
        <v>111</v>
      </c>
      <c r="F4" s="1" t="s">
        <v>143</v>
      </c>
      <c r="G4" s="1" t="s">
        <v>146</v>
      </c>
      <c r="H4" s="1" t="s">
        <v>147</v>
      </c>
      <c r="I4" s="1" t="s">
        <v>164</v>
      </c>
      <c r="J4" s="1" t="s">
        <v>149</v>
      </c>
      <c r="K4" s="1" t="s">
        <v>164</v>
      </c>
      <c r="L4" s="1" t="s">
        <v>164</v>
      </c>
      <c r="M4" s="1" t="s">
        <v>150</v>
      </c>
      <c r="N4" s="1" t="s">
        <v>150</v>
      </c>
      <c r="O4" s="1" t="s">
        <v>151</v>
      </c>
      <c r="P4" s="1" t="s">
        <v>152</v>
      </c>
      <c r="Q4" s="1" t="s">
        <v>153</v>
      </c>
      <c r="R4" s="1" t="s">
        <v>165</v>
      </c>
      <c r="S4" s="1" t="s">
        <v>155</v>
      </c>
      <c r="T4" s="1" t="s">
        <v>156</v>
      </c>
      <c r="U4" s="1" t="s">
        <v>157</v>
      </c>
    </row>
    <row r="5" s="1" customFormat="1" spans="1:21">
      <c r="A5" s="3">
        <v>17727982855</v>
      </c>
      <c r="B5" s="1" t="s">
        <v>143</v>
      </c>
      <c r="C5" s="1" t="s">
        <v>166</v>
      </c>
      <c r="D5" s="1" t="s">
        <v>167</v>
      </c>
      <c r="E5" s="1" t="s">
        <v>106</v>
      </c>
      <c r="F5" s="1" t="s">
        <v>143</v>
      </c>
      <c r="G5" s="1" t="s">
        <v>146</v>
      </c>
      <c r="H5" s="1" t="s">
        <v>147</v>
      </c>
      <c r="I5" s="1" t="s">
        <v>160</v>
      </c>
      <c r="J5" s="1" t="s">
        <v>149</v>
      </c>
      <c r="K5" s="1" t="s">
        <v>160</v>
      </c>
      <c r="L5" s="1" t="s">
        <v>160</v>
      </c>
      <c r="M5" s="1" t="s">
        <v>150</v>
      </c>
      <c r="N5" s="1" t="s">
        <v>150</v>
      </c>
      <c r="O5" s="1" t="s">
        <v>151</v>
      </c>
      <c r="P5" s="1" t="s">
        <v>152</v>
      </c>
      <c r="Q5" s="1" t="s">
        <v>153</v>
      </c>
      <c r="R5" s="1" t="s">
        <v>168</v>
      </c>
      <c r="S5" s="1" t="s">
        <v>155</v>
      </c>
      <c r="T5" s="1" t="s">
        <v>156</v>
      </c>
      <c r="U5" s="1" t="s">
        <v>157</v>
      </c>
    </row>
    <row r="6" s="1" customFormat="1" spans="1:21">
      <c r="A6" s="3">
        <v>17727899285</v>
      </c>
      <c r="B6" s="1" t="s">
        <v>143</v>
      </c>
      <c r="C6" s="1" t="s">
        <v>169</v>
      </c>
      <c r="D6" s="1" t="s">
        <v>170</v>
      </c>
      <c r="E6" s="1" t="s">
        <v>98</v>
      </c>
      <c r="F6" s="1" t="s">
        <v>143</v>
      </c>
      <c r="G6" s="1" t="s">
        <v>146</v>
      </c>
      <c r="H6" s="1" t="s">
        <v>147</v>
      </c>
      <c r="I6" s="1" t="s">
        <v>171</v>
      </c>
      <c r="J6" s="1" t="s">
        <v>149</v>
      </c>
      <c r="K6" s="1" t="s">
        <v>171</v>
      </c>
      <c r="L6" s="1" t="s">
        <v>171</v>
      </c>
      <c r="M6" s="1" t="s">
        <v>150</v>
      </c>
      <c r="N6" s="1" t="s">
        <v>150</v>
      </c>
      <c r="O6" s="1" t="s">
        <v>151</v>
      </c>
      <c r="P6" s="1" t="s">
        <v>152</v>
      </c>
      <c r="Q6" s="1" t="s">
        <v>153</v>
      </c>
      <c r="R6" s="1" t="s">
        <v>172</v>
      </c>
      <c r="S6" s="1" t="s">
        <v>155</v>
      </c>
      <c r="T6" s="1" t="s">
        <v>156</v>
      </c>
      <c r="U6" s="1" t="s">
        <v>157</v>
      </c>
    </row>
    <row r="7" s="1" customFormat="1" spans="1:21">
      <c r="A7" s="3">
        <v>17727863341</v>
      </c>
      <c r="B7" s="1" t="s">
        <v>143</v>
      </c>
      <c r="C7" s="1" t="s">
        <v>173</v>
      </c>
      <c r="D7" s="1" t="s">
        <v>174</v>
      </c>
      <c r="E7" s="1" t="s">
        <v>93</v>
      </c>
      <c r="F7" s="1" t="s">
        <v>143</v>
      </c>
      <c r="G7" s="1" t="s">
        <v>146</v>
      </c>
      <c r="H7" s="1" t="s">
        <v>147</v>
      </c>
      <c r="I7" s="1" t="s">
        <v>175</v>
      </c>
      <c r="J7" s="1" t="s">
        <v>149</v>
      </c>
      <c r="K7" s="1" t="s">
        <v>175</v>
      </c>
      <c r="L7" s="1" t="s">
        <v>175</v>
      </c>
      <c r="M7" s="1" t="s">
        <v>150</v>
      </c>
      <c r="N7" s="1" t="s">
        <v>150</v>
      </c>
      <c r="O7" s="1" t="s">
        <v>151</v>
      </c>
      <c r="P7" s="1" t="s">
        <v>152</v>
      </c>
      <c r="Q7" s="1" t="s">
        <v>153</v>
      </c>
      <c r="R7" s="1" t="s">
        <v>176</v>
      </c>
      <c r="S7" s="1" t="s">
        <v>155</v>
      </c>
      <c r="T7" s="1" t="s">
        <v>156</v>
      </c>
      <c r="U7" s="1" t="s">
        <v>157</v>
      </c>
    </row>
    <row r="8" s="1" customFormat="1" spans="1:21">
      <c r="A8" s="3">
        <v>17727431061</v>
      </c>
      <c r="B8" s="1" t="s">
        <v>143</v>
      </c>
      <c r="C8" s="1" t="s">
        <v>177</v>
      </c>
      <c r="D8" s="1" t="s">
        <v>178</v>
      </c>
      <c r="E8" s="1" t="s">
        <v>84</v>
      </c>
      <c r="F8" s="1" t="s">
        <v>143</v>
      </c>
      <c r="G8" s="1" t="s">
        <v>146</v>
      </c>
      <c r="H8" s="1" t="s">
        <v>147</v>
      </c>
      <c r="I8" s="1" t="s">
        <v>179</v>
      </c>
      <c r="J8" s="1" t="s">
        <v>149</v>
      </c>
      <c r="K8" s="1" t="s">
        <v>179</v>
      </c>
      <c r="L8" s="1" t="s">
        <v>179</v>
      </c>
      <c r="M8" s="1" t="s">
        <v>150</v>
      </c>
      <c r="N8" s="1" t="s">
        <v>150</v>
      </c>
      <c r="O8" s="1" t="s">
        <v>151</v>
      </c>
      <c r="P8" s="1" t="s">
        <v>152</v>
      </c>
      <c r="Q8" s="1" t="s">
        <v>153</v>
      </c>
      <c r="R8" s="1" t="s">
        <v>180</v>
      </c>
      <c r="S8" s="1" t="s">
        <v>155</v>
      </c>
      <c r="T8" s="1" t="s">
        <v>156</v>
      </c>
      <c r="U8" s="1" t="s">
        <v>157</v>
      </c>
    </row>
    <row r="9" s="1" customFormat="1" spans="1:21">
      <c r="A9" s="3">
        <v>17727305430</v>
      </c>
      <c r="B9" s="1" t="s">
        <v>143</v>
      </c>
      <c r="C9" s="1" t="s">
        <v>181</v>
      </c>
      <c r="D9" s="1" t="s">
        <v>182</v>
      </c>
      <c r="E9" s="1" t="s">
        <v>79</v>
      </c>
      <c r="F9" s="1" t="s">
        <v>143</v>
      </c>
      <c r="G9" s="1" t="s">
        <v>146</v>
      </c>
      <c r="H9" s="1" t="s">
        <v>147</v>
      </c>
      <c r="I9" s="1" t="s">
        <v>183</v>
      </c>
      <c r="J9" s="1" t="s">
        <v>149</v>
      </c>
      <c r="K9" s="1" t="s">
        <v>183</v>
      </c>
      <c r="L9" s="1" t="s">
        <v>183</v>
      </c>
      <c r="M9" s="1" t="s">
        <v>150</v>
      </c>
      <c r="N9" s="1" t="s">
        <v>150</v>
      </c>
      <c r="O9" s="1" t="s">
        <v>151</v>
      </c>
      <c r="P9" s="1" t="s">
        <v>152</v>
      </c>
      <c r="Q9" s="1" t="s">
        <v>153</v>
      </c>
      <c r="R9" s="1" t="s">
        <v>184</v>
      </c>
      <c r="S9" s="1" t="s">
        <v>155</v>
      </c>
      <c r="T9" s="1" t="s">
        <v>156</v>
      </c>
      <c r="U9" s="1" t="s">
        <v>157</v>
      </c>
    </row>
    <row r="10" s="1" customFormat="1" spans="1:21">
      <c r="A10" s="3">
        <v>17727033687</v>
      </c>
      <c r="B10" s="1" t="s">
        <v>143</v>
      </c>
      <c r="C10" s="1" t="s">
        <v>185</v>
      </c>
      <c r="D10" s="1" t="s">
        <v>186</v>
      </c>
      <c r="E10" s="1" t="s">
        <v>187</v>
      </c>
      <c r="F10" s="1" t="s">
        <v>143</v>
      </c>
      <c r="G10" s="1" t="s">
        <v>146</v>
      </c>
      <c r="H10" s="1" t="s">
        <v>147</v>
      </c>
      <c r="I10" s="1" t="s">
        <v>188</v>
      </c>
      <c r="J10" s="1" t="s">
        <v>149</v>
      </c>
      <c r="K10" s="1" t="s">
        <v>188</v>
      </c>
      <c r="L10" s="1" t="s">
        <v>188</v>
      </c>
      <c r="M10" s="1" t="s">
        <v>150</v>
      </c>
      <c r="N10" s="1" t="s">
        <v>150</v>
      </c>
      <c r="O10" s="1" t="s">
        <v>151</v>
      </c>
      <c r="P10" s="1" t="s">
        <v>152</v>
      </c>
      <c r="Q10" s="1" t="s">
        <v>153</v>
      </c>
      <c r="R10" s="1" t="s">
        <v>189</v>
      </c>
      <c r="S10" s="1" t="s">
        <v>155</v>
      </c>
      <c r="T10" s="1" t="s">
        <v>156</v>
      </c>
      <c r="U10" s="1" t="s">
        <v>157</v>
      </c>
    </row>
    <row r="11" s="1" customFormat="1" spans="1:21">
      <c r="A11" s="3">
        <v>17726728467</v>
      </c>
      <c r="B11" s="1" t="s">
        <v>143</v>
      </c>
      <c r="C11" s="1" t="s">
        <v>190</v>
      </c>
      <c r="D11" s="1" t="s">
        <v>191</v>
      </c>
      <c r="E11" s="1" t="s">
        <v>62</v>
      </c>
      <c r="F11" s="1" t="s">
        <v>143</v>
      </c>
      <c r="G11" s="1" t="s">
        <v>146</v>
      </c>
      <c r="H11" s="1" t="s">
        <v>147</v>
      </c>
      <c r="I11" s="1" t="s">
        <v>192</v>
      </c>
      <c r="J11" s="1" t="s">
        <v>149</v>
      </c>
      <c r="K11" s="1" t="s">
        <v>192</v>
      </c>
      <c r="L11" s="1" t="s">
        <v>192</v>
      </c>
      <c r="M11" s="1" t="s">
        <v>150</v>
      </c>
      <c r="N11" s="1" t="s">
        <v>150</v>
      </c>
      <c r="O11" s="1" t="s">
        <v>151</v>
      </c>
      <c r="P11" s="1" t="s">
        <v>152</v>
      </c>
      <c r="Q11" s="1" t="s">
        <v>153</v>
      </c>
      <c r="R11" s="1" t="s">
        <v>193</v>
      </c>
      <c r="S11" s="1" t="s">
        <v>155</v>
      </c>
      <c r="T11" s="1" t="s">
        <v>156</v>
      </c>
      <c r="U11" s="1" t="s">
        <v>157</v>
      </c>
    </row>
    <row r="12" s="1" customFormat="1" spans="1:21">
      <c r="A12" s="3">
        <v>17725736640</v>
      </c>
      <c r="B12" s="1" t="s">
        <v>194</v>
      </c>
      <c r="C12" s="1" t="s">
        <v>195</v>
      </c>
      <c r="D12" s="1" t="s">
        <v>196</v>
      </c>
      <c r="E12" s="1" t="s">
        <v>197</v>
      </c>
      <c r="F12" s="1" t="s">
        <v>143</v>
      </c>
      <c r="G12" s="1" t="s">
        <v>146</v>
      </c>
      <c r="H12" s="1" t="s">
        <v>147</v>
      </c>
      <c r="I12" s="1" t="s">
        <v>198</v>
      </c>
      <c r="J12" s="1" t="s">
        <v>149</v>
      </c>
      <c r="K12" s="1" t="s">
        <v>198</v>
      </c>
      <c r="L12" s="1" t="s">
        <v>198</v>
      </c>
      <c r="M12" s="1" t="s">
        <v>150</v>
      </c>
      <c r="N12" s="1" t="s">
        <v>150</v>
      </c>
      <c r="O12" s="1" t="s">
        <v>151</v>
      </c>
      <c r="P12" s="1" t="s">
        <v>152</v>
      </c>
      <c r="Q12" s="1" t="s">
        <v>153</v>
      </c>
      <c r="R12" s="1" t="s">
        <v>199</v>
      </c>
      <c r="S12" s="1" t="s">
        <v>155</v>
      </c>
      <c r="T12" s="1" t="s">
        <v>156</v>
      </c>
      <c r="U12" s="1" t="s">
        <v>157</v>
      </c>
    </row>
    <row r="13" s="1" customFormat="1" spans="1:21">
      <c r="A13" s="3">
        <v>17725206629</v>
      </c>
      <c r="B13" s="1" t="s">
        <v>194</v>
      </c>
      <c r="C13" s="1" t="s">
        <v>200</v>
      </c>
      <c r="D13" s="1" t="s">
        <v>201</v>
      </c>
      <c r="E13" s="1" t="s">
        <v>202</v>
      </c>
      <c r="F13" s="1" t="s">
        <v>143</v>
      </c>
      <c r="G13" s="1" t="s">
        <v>146</v>
      </c>
      <c r="H13" s="1" t="s">
        <v>147</v>
      </c>
      <c r="I13" s="1" t="s">
        <v>203</v>
      </c>
      <c r="J13" s="1" t="s">
        <v>149</v>
      </c>
      <c r="K13" s="1" t="s">
        <v>203</v>
      </c>
      <c r="L13" s="1" t="s">
        <v>203</v>
      </c>
      <c r="M13" s="1" t="s">
        <v>150</v>
      </c>
      <c r="N13" s="1" t="s">
        <v>150</v>
      </c>
      <c r="O13" s="1" t="s">
        <v>151</v>
      </c>
      <c r="P13" s="1" t="s">
        <v>152</v>
      </c>
      <c r="Q13" s="1" t="s">
        <v>153</v>
      </c>
      <c r="R13" s="1" t="s">
        <v>204</v>
      </c>
      <c r="S13" s="1" t="s">
        <v>155</v>
      </c>
      <c r="T13" s="1" t="s">
        <v>156</v>
      </c>
      <c r="U13" s="1" t="s">
        <v>157</v>
      </c>
    </row>
    <row r="14" s="1" customFormat="1" spans="1:21">
      <c r="A14" s="3">
        <v>17724932927</v>
      </c>
      <c r="B14" s="1" t="s">
        <v>194</v>
      </c>
      <c r="C14" s="1" t="s">
        <v>205</v>
      </c>
      <c r="D14" s="1" t="s">
        <v>196</v>
      </c>
      <c r="E14" s="1" t="s">
        <v>206</v>
      </c>
      <c r="F14" s="1" t="s">
        <v>194</v>
      </c>
      <c r="G14" s="1" t="s">
        <v>146</v>
      </c>
      <c r="H14" s="1" t="s">
        <v>147</v>
      </c>
      <c r="I14" s="1" t="s">
        <v>207</v>
      </c>
      <c r="J14" s="1" t="s">
        <v>149</v>
      </c>
      <c r="K14" s="1" t="s">
        <v>207</v>
      </c>
      <c r="L14" s="1" t="s">
        <v>207</v>
      </c>
      <c r="M14" s="1" t="s">
        <v>150</v>
      </c>
      <c r="N14" s="1" t="s">
        <v>150</v>
      </c>
      <c r="O14" s="1" t="s">
        <v>151</v>
      </c>
      <c r="P14" s="1" t="s">
        <v>152</v>
      </c>
      <c r="Q14" s="1" t="s">
        <v>153</v>
      </c>
      <c r="R14" s="1" t="s">
        <v>208</v>
      </c>
      <c r="S14" s="1" t="s">
        <v>155</v>
      </c>
      <c r="T14" s="1" t="s">
        <v>156</v>
      </c>
      <c r="U14" s="1" t="s">
        <v>157</v>
      </c>
    </row>
    <row r="15" s="1" customFormat="1" spans="1:21">
      <c r="A15" s="3">
        <v>17689652223</v>
      </c>
      <c r="B15" s="1" t="s">
        <v>209</v>
      </c>
      <c r="C15" s="1" t="s">
        <v>210</v>
      </c>
      <c r="D15" s="1" t="s">
        <v>211</v>
      </c>
      <c r="E15" s="1" t="s">
        <v>212</v>
      </c>
      <c r="F15" s="1" t="s">
        <v>143</v>
      </c>
      <c r="G15" s="1" t="s">
        <v>146</v>
      </c>
      <c r="H15" s="1" t="s">
        <v>147</v>
      </c>
      <c r="I15" s="1" t="s">
        <v>213</v>
      </c>
      <c r="J15" s="1" t="s">
        <v>149</v>
      </c>
      <c r="K15" s="1" t="s">
        <v>213</v>
      </c>
      <c r="L15" s="1" t="s">
        <v>213</v>
      </c>
      <c r="M15" s="1" t="s">
        <v>150</v>
      </c>
      <c r="N15" s="1" t="s">
        <v>150</v>
      </c>
      <c r="O15" s="1" t="s">
        <v>151</v>
      </c>
      <c r="P15" s="1" t="s">
        <v>152</v>
      </c>
      <c r="Q15" s="1" t="s">
        <v>153</v>
      </c>
      <c r="R15" s="1" t="s">
        <v>214</v>
      </c>
      <c r="S15" s="1" t="s">
        <v>155</v>
      </c>
      <c r="T15" s="1" t="s">
        <v>156</v>
      </c>
      <c r="U15" s="1" t="s">
        <v>157</v>
      </c>
    </row>
    <row r="16" s="1" customFormat="1" spans="1:21">
      <c r="A16" s="3">
        <v>17678593227</v>
      </c>
      <c r="B16" s="1" t="s">
        <v>215</v>
      </c>
      <c r="C16" s="1" t="s">
        <v>216</v>
      </c>
      <c r="D16" s="1" t="s">
        <v>217</v>
      </c>
      <c r="E16" s="1" t="s">
        <v>218</v>
      </c>
      <c r="F16" s="1" t="s">
        <v>143</v>
      </c>
      <c r="G16" s="1" t="s">
        <v>146</v>
      </c>
      <c r="H16" s="1" t="s">
        <v>147</v>
      </c>
      <c r="I16" s="1" t="s">
        <v>219</v>
      </c>
      <c r="J16" s="1" t="s">
        <v>149</v>
      </c>
      <c r="K16" s="1" t="s">
        <v>219</v>
      </c>
      <c r="L16" s="1" t="s">
        <v>219</v>
      </c>
      <c r="M16" s="1" t="s">
        <v>150</v>
      </c>
      <c r="N16" s="1" t="s">
        <v>150</v>
      </c>
      <c r="O16" s="1" t="s">
        <v>151</v>
      </c>
      <c r="P16" s="1" t="s">
        <v>152</v>
      </c>
      <c r="Q16" s="1" t="s">
        <v>153</v>
      </c>
      <c r="R16" s="1" t="s">
        <v>220</v>
      </c>
      <c r="S16" s="1" t="s">
        <v>155</v>
      </c>
      <c r="T16" s="1" t="s">
        <v>156</v>
      </c>
      <c r="U16" s="1" t="s">
        <v>157</v>
      </c>
    </row>
    <row r="17" s="1" customFormat="1" spans="1:21">
      <c r="A17" s="3">
        <v>17590599857</v>
      </c>
      <c r="B17" s="1" t="s">
        <v>221</v>
      </c>
      <c r="C17" s="1" t="s">
        <v>222</v>
      </c>
      <c r="D17" s="1" t="s">
        <v>223</v>
      </c>
      <c r="E17" s="1" t="s">
        <v>224</v>
      </c>
      <c r="F17" s="1" t="s">
        <v>143</v>
      </c>
      <c r="G17" s="1" t="s">
        <v>146</v>
      </c>
      <c r="H17" s="1" t="s">
        <v>147</v>
      </c>
      <c r="I17" s="1" t="s">
        <v>225</v>
      </c>
      <c r="J17" s="1" t="s">
        <v>149</v>
      </c>
      <c r="K17" s="1" t="s">
        <v>225</v>
      </c>
      <c r="L17" s="1" t="s">
        <v>225</v>
      </c>
      <c r="M17" s="1" t="s">
        <v>150</v>
      </c>
      <c r="N17" s="1" t="s">
        <v>150</v>
      </c>
      <c r="O17" s="1" t="s">
        <v>151</v>
      </c>
      <c r="P17" s="1" t="s">
        <v>152</v>
      </c>
      <c r="Q17" s="1" t="s">
        <v>153</v>
      </c>
      <c r="R17" s="1" t="s">
        <v>226</v>
      </c>
      <c r="S17" s="1" t="s">
        <v>155</v>
      </c>
      <c r="T17" s="1" t="s">
        <v>156</v>
      </c>
      <c r="U17" s="1" t="s">
        <v>157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2022-04-13T01:11:54Z</dcterms:created>
  <dcterms:modified xsi:type="dcterms:W3CDTF">2022-04-13T01:15:58Z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E134DE3BDE56461CB329B70556B3BC2F</vt:lpwstr>
  </property>
  <property fmtid="{D5CDD505-2E9C-101B-9397-08002B2CF9AE}" pid="3" name="KSOProductBuildVer">
    <vt:lpwstr>2052-11.1.0.11636</vt:lpwstr>
  </property>
</Properties>
</file>