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<sst xmlns="http://schemas.openxmlformats.org/spreadsheetml/2006/main" count="1395" uniqueCount="515">
  <si>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</si>
  <si>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</si>
  <si>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</si>
  <si>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</si>
  <si>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</si>
  <si>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</si>
  <si>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</si>
  <si>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</si>
  <si>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</si>
  <si>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</si>
  <si>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</si>
  <si>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</si>
  <si>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</si>
  <si>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</si>
  <si>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</si>
  <si>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</si>
  <si>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</si>
  <si>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</si>
  <si>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</si>
  <si>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</si>
  <si>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</si>
  <si>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</si>
  <si>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</si>
  <si>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</si>
  <si>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</si>
  <si>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17446306732	</t>
  </si>
  <si>
    <t>Ctrip</t>
  </si>
  <si>
    <t>正常</t>
  </si>
  <si>
    <t>[拉斯维加斯]拉斯维加斯金砖酒店(Golden Nugget Las Vegas)(55666051)</t>
  </si>
  <si>
    <t>豪华房（入住时确定房型）&lt;不退款&gt;&lt;2人入住&gt;</t>
  </si>
  <si>
    <t>HKD</t>
  </si>
  <si>
    <t>Opsitnik/Lorri</t>
  </si>
  <si>
    <t>CA13030220413HKD</t>
  </si>
  <si>
    <t>未提现</t>
  </si>
  <si>
    <t>携程开票</t>
  </si>
  <si>
    <t xml:space="preserve">	</t>
  </si>
  <si>
    <t xml:space="preserve">17565564332	</t>
  </si>
  <si>
    <t>[肯辛顿-切尔西区]伦敦伦勃朗酒店(The Rembrandt Hotel London)(55757378)</t>
  </si>
  <si>
    <t>经典双人房&lt;早餐&gt;&lt;不退款&gt;&lt;2人入住&gt;</t>
  </si>
  <si>
    <t>LEDGER/mark</t>
  </si>
  <si>
    <t xml:space="preserve">75402188	</t>
  </si>
  <si>
    <t xml:space="preserve">17642152028	</t>
  </si>
  <si>
    <t>[蒙特雷]蒙特利湾波托拉温泉酒店(Portola Hotel &amp; Spa at Monterey Bay)(56140550)</t>
  </si>
  <si>
    <t>波托拉特大床房&lt;不退款&gt;&lt;2人入住&gt;</t>
  </si>
  <si>
    <t>Croy/Robert</t>
  </si>
  <si>
    <t xml:space="preserve">2465539	</t>
  </si>
  <si>
    <t xml:space="preserve">65712SC160383	</t>
  </si>
  <si>
    <t xml:space="preserve">17642262930	</t>
  </si>
  <si>
    <t>[马尔默]瑞典精英酒店(Elite Hotel Savoy)(55822219)</t>
  </si>
  <si>
    <t>经济房间&lt;早餐&gt;&lt;不退款&gt;&lt;2人入住&gt;</t>
  </si>
  <si>
    <t>Ylenfors/Per-Anders</t>
  </si>
  <si>
    <t xml:space="preserve">L7BVTG6T8Q	</t>
  </si>
  <si>
    <t xml:space="preserve">17649408955	</t>
  </si>
  <si>
    <t>[巴黎]巴黎芳堤娜城堡酒店(Chateau Frontenac Paris)(55956435)</t>
  </si>
  <si>
    <t>豪华房（双床）&lt;2人入住&gt;&lt;不退款&gt;&lt;早餐&gt;</t>
  </si>
  <si>
    <t>Phillips/Christopher,Phillips/Pamela</t>
  </si>
  <si>
    <t xml:space="preserve">487578-1	</t>
  </si>
  <si>
    <t xml:space="preserve">17679382927	</t>
  </si>
  <si>
    <t>[塞维利亚]塞维利亚顶点酒店(Vértice Sevilla)(55543045)</t>
  </si>
  <si>
    <t>舒适精致套房&lt;2人入住&gt;&lt;不退款&gt;</t>
  </si>
  <si>
    <t>Maldonado Cabrera/Juan</t>
  </si>
  <si>
    <t xml:space="preserve">17680371697	</t>
  </si>
  <si>
    <t>[米兰]乌纳世纪酒店(UNAHOTELS Century Milano)(56174687)</t>
  </si>
  <si>
    <t>经典大床精致套房&lt;2人入住&gt;&lt;不退款&gt;&lt;早餐&gt;</t>
  </si>
  <si>
    <t>SHEN/YIFAN,LI/JINGLIN</t>
  </si>
  <si>
    <t xml:space="preserve">2475134	</t>
  </si>
  <si>
    <t xml:space="preserve">17696224711	</t>
  </si>
  <si>
    <t>[万锦]万锦/多伦多蒙地卡罗酒店(Monte Carlo Inn Markham Toronto)(70393468)</t>
  </si>
  <si>
    <t>大床房&lt;早餐&gt;&lt;不退款&gt;&lt;2人入住&gt;</t>
  </si>
  <si>
    <t>Butler/Corey</t>
  </si>
  <si>
    <t xml:space="preserve">2477574	</t>
  </si>
  <si>
    <t xml:space="preserve">17699230544	</t>
  </si>
  <si>
    <t>[格拉纳达]阿巴迪斯内华达皇宫酒店(Abades Nevada Palace)(56140497)</t>
  </si>
  <si>
    <t>双床房&lt;2人入住&gt;&lt;不退款&gt;&lt;早餐&gt;</t>
  </si>
  <si>
    <t>oprean/Olivia</t>
  </si>
  <si>
    <t xml:space="preserve">1913296924	</t>
  </si>
  <si>
    <t xml:space="preserve">17706021572	</t>
  </si>
  <si>
    <t>[巴黎]贝尔塔酒店(Belta Hotel)(55290431)</t>
  </si>
  <si>
    <t>标准双床房&lt;不退款&gt;&lt;2人入住&gt;</t>
  </si>
  <si>
    <t>LI/RUI</t>
  </si>
  <si>
    <t xml:space="preserve">17708109308	</t>
  </si>
  <si>
    <t>[伊斯兰堡]伊斯兰堡塞雷纳酒店(Islamabad Serena Hotel)(55585833)</t>
  </si>
  <si>
    <t>豪华双人房&lt;2人入住&gt;&lt;不退款&gt;&lt;早餐&gt;</t>
  </si>
  <si>
    <t>ZAFAR/MUHAMMAD EMAD</t>
  </si>
  <si>
    <t xml:space="preserve">17717240305	</t>
  </si>
  <si>
    <t>[拉帕洛]欧洲设计1877温泉酒店(Europa Hotel Design Spa 1877)(90397310)</t>
  </si>
  <si>
    <t>标准房&lt;2人入住&gt;&lt;不退款&gt;&lt;早餐&gt;</t>
  </si>
  <si>
    <t>Baidjnathmisier/Vydyawatie,Bidjai/William Ludwig</t>
  </si>
  <si>
    <t xml:space="preserve">63655	</t>
  </si>
  <si>
    <t xml:space="preserve">17719091940	</t>
  </si>
  <si>
    <t>[null](89917001)</t>
  </si>
  <si>
    <t xml:space="preserve">17728633121	</t>
  </si>
  <si>
    <t>[马德里]马德里曼萨纳雷斯里贝拉NH酒店(NH Ribera del Manzanares Madrid)(55639571)</t>
  </si>
  <si>
    <t>标准房&lt;不退款&gt;&lt;2人入住&gt;</t>
  </si>
  <si>
    <t>Garcia Merchan/Gregorio,de tena luna/ana belen</t>
  </si>
  <si>
    <t xml:space="preserve">100150870	</t>
  </si>
  <si>
    <t xml:space="preserve">17753767813	</t>
  </si>
  <si>
    <t>[拉斯维加斯]奥尔良娱乐场酒店(The Orleans Hotel &amp; Casino)(55281192)</t>
  </si>
  <si>
    <t>大道景观房（2张大床）&lt;2人入住&gt;&lt;不退款&gt;</t>
  </si>
  <si>
    <t>Casilao/David</t>
  </si>
  <si>
    <t xml:space="preserve">2495415	</t>
  </si>
  <si>
    <t xml:space="preserve">107172593	</t>
  </si>
  <si>
    <t xml:space="preserve">17758716377	</t>
  </si>
  <si>
    <t>豪华特大床房&lt;不退款&gt;&lt;2人入住&gt;</t>
  </si>
  <si>
    <t>Poyner/Heather Lynn</t>
  </si>
  <si>
    <t xml:space="preserve">107178414	</t>
  </si>
  <si>
    <t xml:space="preserve">17760052892	</t>
  </si>
  <si>
    <t>[碧瑶]乐莫奈酒店(Le Monet Hotel)(90400425)</t>
  </si>
  <si>
    <t>森林景观豪华双床房&lt;2人入住&gt;&lt;不退款&gt;&lt;早餐&gt;</t>
  </si>
  <si>
    <t>Bermudez/Efren Castillo</t>
  </si>
  <si>
    <t xml:space="preserve">5721649-50	</t>
  </si>
  <si>
    <t xml:space="preserve">17760539565	</t>
  </si>
  <si>
    <t>Buchanan/Adam</t>
  </si>
  <si>
    <t xml:space="preserve">2496437	</t>
  </si>
  <si>
    <t xml:space="preserve">107203681	</t>
  </si>
  <si>
    <t xml:space="preserve">17760629053	</t>
  </si>
  <si>
    <t>Oralde/Xzar</t>
  </si>
  <si>
    <t xml:space="preserve">107217854	</t>
  </si>
  <si>
    <t xml:space="preserve">17762671497	</t>
  </si>
  <si>
    <t>[巴黎]阿文尼尔酒店(Avenir Hotel)(80330476)</t>
  </si>
  <si>
    <t>双人房&lt;2人入住&gt;&lt;不退款&gt;</t>
  </si>
  <si>
    <t>Ates/Yusuf Haydar,Tsouli/Ikram</t>
  </si>
  <si>
    <t xml:space="preserve">2497891	</t>
  </si>
  <si>
    <t xml:space="preserve">17762681709	</t>
  </si>
  <si>
    <t>[萨莫拉]萨莫拉生活方式万豪AC酒店(AC Hotel Zamora by Marriott)(68026037)</t>
  </si>
  <si>
    <t>大床房&lt;不退款&gt;&lt;2人入住&gt;</t>
  </si>
  <si>
    <t>Rueda Cintrano/Jose Antonio</t>
  </si>
  <si>
    <t xml:space="preserve">95467400	</t>
  </si>
  <si>
    <t xml:space="preserve">17762777326	</t>
  </si>
  <si>
    <t>[null](77368772)</t>
  </si>
  <si>
    <t xml:space="preserve">17769382900	</t>
  </si>
  <si>
    <t>Crisologo/Femarie Bauzon,Jacinto/Mark Patrick</t>
  </si>
  <si>
    <t xml:space="preserve">17771586031	</t>
  </si>
  <si>
    <t>[巴黎]馨乐庭巴黎埃菲尔铁塔酒店(Citadines Tour Eiffel Paris)(55439240)</t>
  </si>
  <si>
    <t>一室房(eiffel,tour景观)&lt;2人入住&gt;&lt;不退款&gt;</t>
  </si>
  <si>
    <t>TANG/YINING</t>
  </si>
  <si>
    <t xml:space="preserve">6181304	</t>
  </si>
  <si>
    <t xml:space="preserve">17772404054	</t>
  </si>
  <si>
    <t>[新加坡]新加坡明古连街宜必思酒店(Ibis Singapore on Bencoolen)(55694755)</t>
  </si>
  <si>
    <t>标准双床房, 2 张单人床&lt;2人入住&gt;&lt;不退款&gt;</t>
  </si>
  <si>
    <t>TERESA/TERESA</t>
  </si>
  <si>
    <t xml:space="preserve">6657WD6532	</t>
  </si>
  <si>
    <t xml:space="preserve">17772542712	</t>
  </si>
  <si>
    <t>[胡志明市]西贡中心铂尔曼酒店(Pullman Saigon Centre)(55270481)</t>
  </si>
  <si>
    <t>高级特大床房&lt;早餐&gt;&lt;不退款&gt;&lt;2人入住&gt;</t>
  </si>
  <si>
    <t>JEON/JEONGHUN</t>
  </si>
  <si>
    <t xml:space="preserve">2501625	</t>
  </si>
  <si>
    <t xml:space="preserve">7489WD8532	</t>
  </si>
  <si>
    <t xml:space="preserve">17773120676	</t>
  </si>
  <si>
    <t>[佩罗]米兰菲耶拉展览中心乌纳酒店(Unahotels Expo Fiera Milano)(55491613)</t>
  </si>
  <si>
    <t>高级双人房&lt;2人入住&gt;&lt;不退款&gt;</t>
  </si>
  <si>
    <t>De Wit/Angelique</t>
  </si>
  <si>
    <t xml:space="preserve">2502133	</t>
  </si>
  <si>
    <t xml:space="preserve">EXP-1921793656	</t>
  </si>
  <si>
    <t xml:space="preserve">17773213699	</t>
  </si>
  <si>
    <t>[奥尔德利埃奇]阿尔德利埃奇酒店(Alderley Edge Hotel)(55329419)</t>
  </si>
  <si>
    <t>经典园景双人床房&lt;2人入住&gt;&lt;不退款&gt;</t>
  </si>
  <si>
    <t>Dudney/Paul</t>
  </si>
  <si>
    <t xml:space="preserve">2502192	</t>
  </si>
  <si>
    <t xml:space="preserve">17773498131	</t>
  </si>
  <si>
    <t>[贝尔花园]龙凤大娱乐城度假酒店(The Bicycle Hotel &amp; Casino)(55768791)</t>
  </si>
  <si>
    <t>豪华特大床房&lt;2人入住&gt;&lt;不退款&gt;</t>
  </si>
  <si>
    <t>Diep/Nancy</t>
  </si>
  <si>
    <t>取消</t>
  </si>
  <si>
    <t xml:space="preserve">17778851355	</t>
  </si>
  <si>
    <t>高级特大床房&lt;不退款&gt;&lt;2人入住&gt;</t>
  </si>
  <si>
    <t>SUN/JISUN,MENG/FANDOGN,YU/FANGAN,ZUO/LE</t>
  </si>
  <si>
    <t xml:space="preserve">7489WD8542、7489WD8544、7489WD8546、7489WD8548	</t>
  </si>
  <si>
    <t xml:space="preserve">17779209803	</t>
  </si>
  <si>
    <t>[维也纳]维也纳格拉本酒店(Graben Hotel Vienna)(55280894)</t>
  </si>
  <si>
    <t>标准双人房&lt;2人入住&gt;&lt;不退款&gt;</t>
  </si>
  <si>
    <t>Wuerzburger/Johann</t>
  </si>
  <si>
    <t xml:space="preserve">2503207	</t>
  </si>
  <si>
    <t xml:space="preserve">17779600504	</t>
  </si>
  <si>
    <t>[阿姆斯特丹]艾迪阿姆斯特丹酒店(The ED Amsterdam)(70391354)</t>
  </si>
  <si>
    <t>双人床房&lt;不退款&gt;&lt;2人入住&gt;</t>
  </si>
  <si>
    <t>MUHAMMAD ZAMIR/AZATH</t>
  </si>
  <si>
    <t xml:space="preserve">2503369	</t>
  </si>
  <si>
    <t xml:space="preserve">ATE-FX14862	</t>
  </si>
  <si>
    <t xml:space="preserve">17779876983	</t>
  </si>
  <si>
    <t>[哈默史密斯-富勒姆区]伦敦K西酒店&amp;Spa(K West Hotel &amp; Spa London)(56196404)</t>
  </si>
  <si>
    <t>豪华双人房&lt;不退款&gt;&lt;2人入住&gt;</t>
  </si>
  <si>
    <t>Ruparelia/Sachin</t>
  </si>
  <si>
    <t xml:space="preserve">2503469	</t>
  </si>
  <si>
    <t xml:space="preserve">107487034	</t>
  </si>
  <si>
    <t xml:space="preserve">17780154430	</t>
  </si>
  <si>
    <t>[东京]MYSTAYS 蒲田酒店(HOTEL MYSTAYS Kamata)(55329345)</t>
  </si>
  <si>
    <t>标准转角双人房1&lt;不退款&gt;&lt;2人入住&gt;</t>
  </si>
  <si>
    <t>LI/XIAOHAN</t>
  </si>
  <si>
    <t xml:space="preserve">2503575	</t>
  </si>
  <si>
    <t xml:space="preserve">T_1922421849	</t>
  </si>
  <si>
    <t xml:space="preserve">17780338123	</t>
  </si>
  <si>
    <t>[迪拜]迪拜机场智选假日酒店(Holiday Inn Express Dubai Airport)(55439394)</t>
  </si>
  <si>
    <t>标准房&lt;2人入住&gt;&lt;不退款&gt;</t>
  </si>
  <si>
    <t>BI/PENGHUA</t>
  </si>
  <si>
    <t xml:space="preserve">22445131	</t>
  </si>
  <si>
    <t xml:space="preserve">17780472274	</t>
  </si>
  <si>
    <t>[巴黎]大洋洲巴黎凡尔赛门酒店(Hotel Oceania Paris Porte de Versailles)(60494257)</t>
  </si>
  <si>
    <t>高级大床房&lt;2人入住&gt;&lt;不退款&gt;</t>
  </si>
  <si>
    <t>Morgen/Laura</t>
  </si>
  <si>
    <t xml:space="preserve">2503728	</t>
  </si>
  <si>
    <t xml:space="preserve">107506720	</t>
  </si>
  <si>
    <t xml:space="preserve">17780595677	</t>
  </si>
  <si>
    <t>[卡加延德奥罗]卡加延德奥罗乡村酒店(Country Village Hotel Cagayan)(55478451)</t>
  </si>
  <si>
    <t>双床房&lt;2人入住&gt;&lt;不退款&gt;</t>
  </si>
  <si>
    <t>canete/al lyncon</t>
  </si>
  <si>
    <t xml:space="preserve">14089708	</t>
  </si>
  <si>
    <t xml:space="preserve">17780685340	</t>
  </si>
  <si>
    <t>[阿纳海姆]彩虹旅馆(Rainbow Inn)(90373786)</t>
  </si>
  <si>
    <t>标准间&lt;2人入住&gt;&lt;不退款&gt;</t>
  </si>
  <si>
    <t>Zalasar/Joshue</t>
  </si>
  <si>
    <t xml:space="preserve">16578182	</t>
  </si>
  <si>
    <t xml:space="preserve">17781170330	</t>
  </si>
  <si>
    <t>[胡志明市]GK中心大酒店(GK Central Hotel)(55337125)</t>
  </si>
  <si>
    <t>豪华双床房&lt;2人入住&gt;&lt;不退款&gt;&lt;早餐&gt;</t>
  </si>
  <si>
    <t>Nguyen/Yen,Nguyen/Yen</t>
  </si>
  <si>
    <t xml:space="preserve">2504125	</t>
  </si>
  <si>
    <t xml:space="preserve">1922825280	</t>
  </si>
  <si>
    <t xml:space="preserve">17781199197	</t>
  </si>
  <si>
    <t>[曼谷]曼谷奥克伍德素坤逸24酒店(Oakwood Residence Sukhumvit 24)(55519728)</t>
  </si>
  <si>
    <t>豪华一室房&lt;2人入住&gt;&lt;不退款&gt;</t>
  </si>
  <si>
    <t>LI/POPO,FU/YANGCHENG</t>
  </si>
  <si>
    <t>EXP-1922830005</t>
  </si>
  <si>
    <t xml:space="preserve">EXP-1922830008	</t>
  </si>
  <si>
    <t xml:space="preserve">17781191636	</t>
  </si>
  <si>
    <t>[纽约]梦幻市区酒店(Dream Downtown)(55290365)</t>
  </si>
  <si>
    <t>客房, 1 张特大床 (Bronze)&lt;不退款&gt;&lt;2人入住&gt;</t>
  </si>
  <si>
    <t>Fajardo/Yessenia</t>
  </si>
  <si>
    <t xml:space="preserve">63084SC068527	</t>
  </si>
  <si>
    <t xml:space="preserve">17781435038	</t>
  </si>
  <si>
    <t>[首尔]千禧希尔顿首尔酒店(Millennium Hilton Seoul)(55402698)</t>
  </si>
  <si>
    <t>市景特大号床间&lt;2人入住&gt;&lt;不退款&gt;</t>
  </si>
  <si>
    <t>LEE/JOONGU</t>
  </si>
  <si>
    <t xml:space="preserve">3250339238;247153135	</t>
  </si>
  <si>
    <t xml:space="preserve">17782134339	</t>
  </si>
  <si>
    <t>[首尔]优尼克百福特酒店(Hotel Unique by Foret)(55270165)</t>
  </si>
  <si>
    <t>大床房&lt;2人入住&gt;&lt;不退款&gt;</t>
  </si>
  <si>
    <t>yu/seonhwa</t>
  </si>
  <si>
    <t>，</t>
  </si>
  <si>
    <t>62638 HKD</t>
  </si>
  <si>
    <t>A220413135855481</t>
  </si>
  <si>
    <t>总计：62638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</si>
  <si>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</si>
  <si>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</si>
  <si>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</si>
  <si>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</si>
  <si>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</si>
  <si>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</si>
  <si>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</si>
  <si>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</si>
  <si>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</si>
  <si>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</si>
  <si>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</si>
  <si>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</si>
  <si>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</si>
  <si>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</si>
  <si>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</si>
  <si>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</si>
  <si>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</si>
  <si>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</si>
  <si>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</si>
  <si>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2504840</t>
  </si>
  <si>
    <t>优尼克百福特酒店</t>
  </si>
  <si>
    <t>yu seonhwa</t>
  </si>
  <si>
    <t>2022-04-10</t>
  </si>
  <si>
    <t>退房日周结</t>
  </si>
  <si>
    <t>341.63</t>
  </si>
  <si>
    <t>420.00</t>
  </si>
  <si>
    <t>0</t>
  </si>
  <si>
    <t>0.00</t>
  </si>
  <si>
    <t>携程汇智国际直连</t>
  </si>
  <si>
    <t>925</t>
  </si>
  <si>
    <t>2022-04-09 21:20:30</t>
  </si>
  <si>
    <t>否</t>
  </si>
  <si>
    <t>汇智国际旅游发展有限公司</t>
  </si>
  <si>
    <t>直连</t>
  </si>
  <si>
    <t>2504281</t>
  </si>
  <si>
    <t>千禧首尔希尔顿酒店</t>
  </si>
  <si>
    <t>LEE JOONGU</t>
  </si>
  <si>
    <t>1236.37</t>
  </si>
  <si>
    <t>1520.00</t>
  </si>
  <si>
    <t>2022-04-09 15:36:38</t>
  </si>
  <si>
    <t>2504131</t>
  </si>
  <si>
    <t>曼谷素坤逸24奥卓华庭酒店公寓</t>
  </si>
  <si>
    <t>LI POPO,FU YANGCHENG</t>
  </si>
  <si>
    <t>746.70</t>
  </si>
  <si>
    <t>918.00</t>
  </si>
  <si>
    <t>2022-04-09 13:52:30</t>
  </si>
  <si>
    <t>2504125</t>
  </si>
  <si>
    <t>GK中心大酒店</t>
  </si>
  <si>
    <t>Nguyen Yen,Nguyen Yen</t>
  </si>
  <si>
    <t>160.24</t>
  </si>
  <si>
    <t>197.00</t>
  </si>
  <si>
    <t>2022-04-09 13:29:13</t>
  </si>
  <si>
    <t>2503873</t>
  </si>
  <si>
    <t>彩虹旅馆</t>
  </si>
  <si>
    <t>Zalasar Joshue</t>
  </si>
  <si>
    <t>585.65</t>
  </si>
  <si>
    <t>720.00</t>
  </si>
  <si>
    <t>2022-04-09 09:41:20</t>
  </si>
  <si>
    <t>2503820</t>
  </si>
  <si>
    <t>乡村酒店</t>
  </si>
  <si>
    <t>canete al lyncon</t>
  </si>
  <si>
    <t>231.01</t>
  </si>
  <si>
    <t>284.00</t>
  </si>
  <si>
    <t>2022-04-09 08:13:49</t>
  </si>
  <si>
    <t>2503728</t>
  </si>
  <si>
    <t>大洋洲巴黎凡尔赛门酒店</t>
  </si>
  <si>
    <t>Morgen Laura</t>
  </si>
  <si>
    <t>992.35</t>
  </si>
  <si>
    <t>1220.00</t>
  </si>
  <si>
    <t>2022-04-09 02:59:49</t>
  </si>
  <si>
    <t>2503647</t>
  </si>
  <si>
    <t>迪拜国际机场智选假日酒店</t>
  </si>
  <si>
    <t>BI PENGHUA</t>
  </si>
  <si>
    <t>403.25</t>
  </si>
  <si>
    <t>496.00</t>
  </si>
  <si>
    <t>2022-04-09 00:29:03</t>
  </si>
  <si>
    <t>2022-04-08</t>
  </si>
  <si>
    <t>2503575</t>
  </si>
  <si>
    <t>MYSTAYS 蒲田酒店</t>
  </si>
  <si>
    <t>LI XIAOHAN</t>
  </si>
  <si>
    <t>290.24</t>
  </si>
  <si>
    <t>357.00</t>
  </si>
  <si>
    <t>2022-04-08 22:31:03</t>
  </si>
  <si>
    <t>2503469</t>
  </si>
  <si>
    <t>K西水疗酒店</t>
  </si>
  <si>
    <t>Ruparelia Sachin</t>
  </si>
  <si>
    <t>1347.14</t>
  </si>
  <si>
    <t>1657.00</t>
  </si>
  <si>
    <t>2022-04-08 20:31:34</t>
  </si>
  <si>
    <t>2503369</t>
  </si>
  <si>
    <t>艾迪阿姆斯特丹酒店</t>
  </si>
  <si>
    <t>MUHAMMAD ZAMIR AZATH</t>
  </si>
  <si>
    <t>1207.31</t>
  </si>
  <si>
    <t>1485.00</t>
  </si>
  <si>
    <t>2022-04-08 18:35:27</t>
  </si>
  <si>
    <t>2503067</t>
  </si>
  <si>
    <t>西贡中心铂尔曼酒店</t>
  </si>
  <si>
    <t>SUN JISUN,MENG FANDOGN,YU FANGAN,ZUO LE</t>
  </si>
  <si>
    <t>1902.42</t>
  </si>
  <si>
    <t>2340.00</t>
  </si>
  <si>
    <t>2022-04-08 14:10:52</t>
  </si>
  <si>
    <t>2022-04-07</t>
  </si>
  <si>
    <t>2502192</t>
  </si>
  <si>
    <t>阿尔德利埃奇酒店</t>
  </si>
  <si>
    <t>Dudney Paul</t>
  </si>
  <si>
    <t>1120.04</t>
  </si>
  <si>
    <t>1378.00</t>
  </si>
  <si>
    <t>2022-04-07 21:30:35</t>
  </si>
  <si>
    <t>2502133</t>
  </si>
  <si>
    <t>佩罗菲耶拉世博阿塔酒店</t>
  </si>
  <si>
    <t>De Wit Angelique</t>
  </si>
  <si>
    <t>493.37</t>
  </si>
  <si>
    <t>607.00</t>
  </si>
  <si>
    <t>2022-04-07 20:49:23</t>
  </si>
  <si>
    <t>2501625</t>
  </si>
  <si>
    <t>JEON JEONGHUN</t>
  </si>
  <si>
    <t>538.07</t>
  </si>
  <si>
    <t>662.00</t>
  </si>
  <si>
    <t>2022-04-07 16:30:36</t>
  </si>
  <si>
    <t>2501506</t>
  </si>
  <si>
    <t>新加坡明古连街宜必思酒店</t>
  </si>
  <si>
    <t>TERESA TERESA</t>
  </si>
  <si>
    <t>1982.42</t>
  </si>
  <si>
    <t>2439.00</t>
  </si>
  <si>
    <t>2022-04-07 15:14:41</t>
  </si>
  <si>
    <t>2500811</t>
  </si>
  <si>
    <t>馨乐庭巴黎埃菲尔铁塔酒店</t>
  </si>
  <si>
    <t>TANG YINING</t>
  </si>
  <si>
    <t>2209.19</t>
  </si>
  <si>
    <t>2718.00</t>
  </si>
  <si>
    <t>2022-04-07 05:44:52</t>
  </si>
  <si>
    <t>2022-04-05</t>
  </si>
  <si>
    <t>2497986</t>
  </si>
  <si>
    <t>维多利亚斯利普酒店</t>
  </si>
  <si>
    <t>da cruz Lirio Mayra</t>
  </si>
  <si>
    <t>348.26</t>
  </si>
  <si>
    <t>428.00</t>
  </si>
  <si>
    <t>2022-04-05 09:05:11</t>
  </si>
  <si>
    <t>2497900</t>
  </si>
  <si>
    <t>萨莫拉生活方式万豪AC酒店</t>
  </si>
  <si>
    <t>Rueda Cintrano Jose Antonio</t>
  </si>
  <si>
    <t>628.18</t>
  </si>
  <si>
    <t>772.00</t>
  </si>
  <si>
    <t>2022-04-05 06:14:11</t>
  </si>
  <si>
    <t>2497891</t>
  </si>
  <si>
    <t>阿文尼尔酒店</t>
  </si>
  <si>
    <t>Ates Yusuf Haydar,Tsouli Ikram</t>
  </si>
  <si>
    <t>1406.07</t>
  </si>
  <si>
    <t>1728.00</t>
  </si>
  <si>
    <t>2022-04-05 04:55:22</t>
  </si>
  <si>
    <t>2022-04-04</t>
  </si>
  <si>
    <t>2496498</t>
  </si>
  <si>
    <t>奥尔良赌场酒店</t>
  </si>
  <si>
    <t>Oralde Xzar</t>
  </si>
  <si>
    <t>2898.04</t>
  </si>
  <si>
    <t>3562.00</t>
  </si>
  <si>
    <t>2022-04-04 07:15:45</t>
  </si>
  <si>
    <t>2496437</t>
  </si>
  <si>
    <t>Buchanan Adam</t>
  </si>
  <si>
    <t>1344.88</t>
  </si>
  <si>
    <t>1653.00</t>
  </si>
  <si>
    <t>2022-04-04 02:34:29</t>
  </si>
  <si>
    <t>2022-04-03</t>
  </si>
  <si>
    <t>2496215</t>
  </si>
  <si>
    <t>乐莫奈酒店</t>
  </si>
  <si>
    <t>Bermudez Efren Castillo</t>
  </si>
  <si>
    <t>3417.12</t>
  </si>
  <si>
    <t>4200.00</t>
  </si>
  <si>
    <t>2022-04-03 21:29:44</t>
  </si>
  <si>
    <t>2495760</t>
  </si>
  <si>
    <t>Poyner Heather Lynn</t>
  </si>
  <si>
    <t>1300.13</t>
  </si>
  <si>
    <t>1598.00</t>
  </si>
  <si>
    <t>2022-04-03 16:30:07</t>
  </si>
  <si>
    <t>2495415</t>
  </si>
  <si>
    <t>Casilao David</t>
  </si>
  <si>
    <t>2022-04-03 12:08:17</t>
  </si>
  <si>
    <t>2022-03-29</t>
  </si>
  <si>
    <t>2487555</t>
  </si>
  <si>
    <t>马德里曼萨纳雷斯里贝拉NH酒店</t>
  </si>
  <si>
    <t>Garcia Merchan Gregorio,de tena luna ana belen</t>
  </si>
  <si>
    <t>648.24</t>
  </si>
  <si>
    <t>795.00</t>
  </si>
  <si>
    <t>2022-03-29 04:36:50</t>
  </si>
  <si>
    <t>2022-03-27</t>
  </si>
  <si>
    <t>2484742</t>
  </si>
  <si>
    <t>华美达劳德代尔堡广场酒店</t>
  </si>
  <si>
    <t>Steele Jennifer</t>
  </si>
  <si>
    <t>996.26</t>
  </si>
  <si>
    <t>1223.00</t>
  </si>
  <si>
    <t>2022-03-27 05:49:37</t>
  </si>
  <si>
    <t>2022-03-26</t>
  </si>
  <si>
    <t>2483675</t>
  </si>
  <si>
    <t>欧洲设计 1877 温泉酒店</t>
  </si>
  <si>
    <t>Baidjnathmisier Vydyawatie,Bidjai William Ludwig</t>
  </si>
  <si>
    <t>1135.55</t>
  </si>
  <si>
    <t>1394.00</t>
  </si>
  <si>
    <t>2022-03-26 12:48:38</t>
  </si>
  <si>
    <t>2022-03-24</t>
  </si>
  <si>
    <t>2481213</t>
  </si>
  <si>
    <t>伊斯兰堡塞雷纳酒店</t>
  </si>
  <si>
    <t>ZAFAR MUHAMMAD EMAD</t>
  </si>
  <si>
    <t>4410.21</t>
  </si>
  <si>
    <t>5406.00</t>
  </si>
  <si>
    <t>2022-03-24 18:33:43</t>
  </si>
  <si>
    <t>2022-03-23</t>
  </si>
  <si>
    <t>2479980</t>
  </si>
  <si>
    <t>贝尔塔酒店</t>
  </si>
  <si>
    <t>LI RUI</t>
  </si>
  <si>
    <t>2901.04</t>
  </si>
  <si>
    <t>3560.00</t>
  </si>
  <si>
    <t>2022-03-23 21:13:30</t>
  </si>
  <si>
    <t>2478921</t>
  </si>
  <si>
    <t xml:space="preserve">阿巴迪斯内华达皇宫酒店  </t>
  </si>
  <si>
    <t>oprean Olivia</t>
  </si>
  <si>
    <t>721.19</t>
  </si>
  <si>
    <t>885.00</t>
  </si>
  <si>
    <t>2022-03-23 07:43:27</t>
  </si>
  <si>
    <t>2022-03-22</t>
  </si>
  <si>
    <t>2477574</t>
  </si>
  <si>
    <t>万锦/多伦多蒙地卡罗酒店</t>
  </si>
  <si>
    <t>Butler Corey</t>
  </si>
  <si>
    <t>1197.47</t>
  </si>
  <si>
    <t>1472.00</t>
  </si>
  <si>
    <t>2022-03-22 03:09:36</t>
  </si>
  <si>
    <t>2022-03-20</t>
  </si>
  <si>
    <t>2475134</t>
  </si>
  <si>
    <t>乌纳世纪酒店</t>
  </si>
  <si>
    <t>SHEN YIFAN,LI JINGLIN</t>
  </si>
  <si>
    <t>660.48</t>
  </si>
  <si>
    <t>811.00</t>
  </si>
  <si>
    <t>2022-03-20 09:19:13</t>
  </si>
  <si>
    <t>2022-03-19</t>
  </si>
  <si>
    <t>2474674</t>
  </si>
  <si>
    <t>塞维利亚顶点酒店</t>
  </si>
  <si>
    <t>Maldonado Cabrera Juan</t>
  </si>
  <si>
    <t>694.04</t>
  </si>
  <si>
    <t>852.00</t>
  </si>
  <si>
    <t>2022-03-19 19:19:35</t>
  </si>
  <si>
    <t>2022-03-15</t>
  </si>
  <si>
    <t>2467199</t>
  </si>
  <si>
    <t>巴黎芳堤娜城堡酒店</t>
  </si>
  <si>
    <t>Phillips Christopher,Phillips Pamela</t>
  </si>
  <si>
    <t>1932.57</t>
  </si>
  <si>
    <t>2373.00</t>
  </si>
  <si>
    <t>2022-03-15 03:52:43</t>
  </si>
  <si>
    <t>2022-03-14</t>
  </si>
  <si>
    <t>2465578</t>
  </si>
  <si>
    <t>瑞典精英酒店</t>
  </si>
  <si>
    <t>Ylenfors Per-Anders</t>
  </si>
  <si>
    <t>716.11</t>
  </si>
  <si>
    <t>883.00</t>
  </si>
  <si>
    <t>2022-03-14 02:09:38</t>
  </si>
  <si>
    <t>2465539</t>
  </si>
  <si>
    <t>蒙特里湾波托拉温泉酒店</t>
  </si>
  <si>
    <t>Croy Robert</t>
  </si>
  <si>
    <t>2853.91</t>
  </si>
  <si>
    <t>3519.00</t>
  </si>
  <si>
    <t>2022-03-14 00:34:29</t>
  </si>
  <si>
    <t>2022-03-05</t>
  </si>
  <si>
    <t>2450673</t>
  </si>
  <si>
    <t>伦勃朗酒店</t>
  </si>
  <si>
    <t>LEDGER mark</t>
  </si>
  <si>
    <t>1611.09</t>
  </si>
  <si>
    <t>1989.00</t>
  </si>
  <si>
    <t>2022-03-05 18:46:46</t>
  </si>
  <si>
    <t>2022-02-22</t>
  </si>
  <si>
    <t>2430099</t>
  </si>
  <si>
    <t>金砖酒店&amp;赌场</t>
  </si>
  <si>
    <t>Opsitnik Lorri</t>
  </si>
  <si>
    <t>2006.34</t>
  </si>
  <si>
    <t>2466.00</t>
  </si>
  <si>
    <t>2022-02-22 08:08:09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</si>
</sst>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44658</v>
      </c>
      <c r="G2" s="6">
        <v>44661</v>
      </c>
      <c r="H2" s="4">
        <v>1</v>
      </c>
      <c r="I2" s="4">
        <v>3</v>
      </c>
      <c r="J2" s="4">
        <v>3</v>
      </c>
      <c r="K2" s="4" t="s">
        <v>30</v>
      </c>
      <c r="L2" s="4">
        <v>2466</v>
      </c>
      <c r="M2" s="4">
        <v>2466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44614</v>
      </c>
      <c r="S2" s="6">
        <v>44664</v>
      </c>
      <c r="T2" s="4" t="s">
        <v>34</v>
      </c>
      <c r="U2" s="4">
        <v>2466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44660</v>
      </c>
      <c r="G3" s="6">
        <v>44661</v>
      </c>
      <c r="H3" s="4">
        <v>1</v>
      </c>
      <c r="I3" s="4">
        <v>1</v>
      </c>
      <c r="J3" s="4">
        <v>1</v>
      </c>
      <c r="K3" s="4" t="s">
        <v>30</v>
      </c>
      <c r="L3" s="4">
        <v>1989</v>
      </c>
      <c r="M3" s="4">
        <v>1989</v>
      </c>
      <c r="N3" s="4" t="s">
        <v>39</v>
      </c>
      <c r="O3" s="4" t="s">
        <v>32</v>
      </c>
      <c r="P3" s="4" t="s">
        <v>33</v>
      </c>
      <c r="Q3" s="4">
        <v>0</v>
      </c>
      <c r="R3" s="7">
        <v>44625</v>
      </c>
      <c r="S3" s="6">
        <v>44664</v>
      </c>
      <c r="T3" s="4" t="s">
        <v>34</v>
      </c>
      <c r="U3" s="4">
        <v>1989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44660</v>
      </c>
      <c r="G4" s="6">
        <v>44661</v>
      </c>
      <c r="H4" s="4">
        <v>1</v>
      </c>
      <c r="I4" s="4">
        <v>1</v>
      </c>
      <c r="J4" s="4">
        <v>1</v>
      </c>
      <c r="K4" s="4" t="s">
        <v>30</v>
      </c>
      <c r="L4" s="4">
        <v>3519</v>
      </c>
      <c r="M4" s="4">
        <v>3519</v>
      </c>
      <c r="N4" s="4" t="s">
        <v>44</v>
      </c>
      <c r="O4" s="4" t="s">
        <v>32</v>
      </c>
      <c r="P4" s="4" t="s">
        <v>33</v>
      </c>
      <c r="Q4" s="4">
        <v>0</v>
      </c>
      <c r="R4" s="7">
        <v>44634</v>
      </c>
      <c r="S4" s="6">
        <v>44664</v>
      </c>
      <c r="T4" s="4" t="s">
        <v>34</v>
      </c>
      <c r="U4" s="4">
        <v>3519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44660</v>
      </c>
      <c r="G5" s="6">
        <v>44661</v>
      </c>
      <c r="H5" s="4">
        <v>1</v>
      </c>
      <c r="I5" s="4">
        <v>1</v>
      </c>
      <c r="J5" s="4">
        <v>1</v>
      </c>
      <c r="K5" s="4" t="s">
        <v>30</v>
      </c>
      <c r="L5" s="4">
        <v>883</v>
      </c>
      <c r="M5" s="4">
        <v>883</v>
      </c>
      <c r="N5" s="4" t="s">
        <v>50</v>
      </c>
      <c r="O5" s="4" t="s">
        <v>32</v>
      </c>
      <c r="P5" s="4" t="s">
        <v>33</v>
      </c>
      <c r="Q5" s="4">
        <v>0</v>
      </c>
      <c r="R5" s="7">
        <v>44634</v>
      </c>
      <c r="S5" s="6">
        <v>44664</v>
      </c>
      <c r="T5" s="4" t="s">
        <v>34</v>
      </c>
      <c r="U5" s="4">
        <v>883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44660</v>
      </c>
      <c r="G6" s="6">
        <v>44661</v>
      </c>
      <c r="H6" s="4">
        <v>1</v>
      </c>
      <c r="I6" s="4">
        <v>1</v>
      </c>
      <c r="J6" s="4">
        <v>1</v>
      </c>
      <c r="K6" s="4" t="s">
        <v>30</v>
      </c>
      <c r="L6" s="4">
        <v>2373</v>
      </c>
      <c r="M6" s="4">
        <v>2373</v>
      </c>
      <c r="N6" s="4" t="s">
        <v>55</v>
      </c>
      <c r="O6" s="4" t="s">
        <v>32</v>
      </c>
      <c r="P6" s="4" t="s">
        <v>33</v>
      </c>
      <c r="Q6" s="4">
        <v>0</v>
      </c>
      <c r="R6" s="7">
        <v>44635</v>
      </c>
      <c r="S6" s="6">
        <v>44664</v>
      </c>
      <c r="T6" s="4" t="s">
        <v>34</v>
      </c>
      <c r="U6" s="4">
        <v>2373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44660</v>
      </c>
      <c r="G7" s="6">
        <v>44661</v>
      </c>
      <c r="H7" s="4">
        <v>1</v>
      </c>
      <c r="I7" s="4">
        <v>1</v>
      </c>
      <c r="J7" s="4">
        <v>1</v>
      </c>
      <c r="K7" s="4" t="s">
        <v>30</v>
      </c>
      <c r="L7" s="4">
        <v>850</v>
      </c>
      <c r="M7" s="4">
        <v>850</v>
      </c>
      <c r="N7" s="4" t="s">
        <v>60</v>
      </c>
      <c r="O7" s="4" t="s">
        <v>32</v>
      </c>
      <c r="P7" s="4" t="s">
        <v>33</v>
      </c>
      <c r="Q7" s="4">
        <v>0</v>
      </c>
      <c r="R7" s="7">
        <v>44639</v>
      </c>
      <c r="S7" s="6">
        <v>44664</v>
      </c>
      <c r="T7" s="4" t="s">
        <v>34</v>
      </c>
      <c r="U7" s="4">
        <v>850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44660</v>
      </c>
      <c r="G8" s="6">
        <v>44661</v>
      </c>
      <c r="H8" s="4">
        <v>1</v>
      </c>
      <c r="I8" s="4">
        <v>1</v>
      </c>
      <c r="J8" s="4">
        <v>1</v>
      </c>
      <c r="K8" s="4" t="s">
        <v>30</v>
      </c>
      <c r="L8" s="4">
        <v>811</v>
      </c>
      <c r="M8" s="4">
        <v>811</v>
      </c>
      <c r="N8" s="4" t="s">
        <v>64</v>
      </c>
      <c r="O8" s="4" t="s">
        <v>32</v>
      </c>
      <c r="P8" s="4" t="s">
        <v>33</v>
      </c>
      <c r="Q8" s="4">
        <v>0</v>
      </c>
      <c r="R8" s="7">
        <v>44640</v>
      </c>
      <c r="S8" s="6">
        <v>44664</v>
      </c>
      <c r="T8" s="4" t="s">
        <v>34</v>
      </c>
      <c r="U8" s="4">
        <v>811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44659</v>
      </c>
      <c r="G9" s="6">
        <v>44661</v>
      </c>
      <c r="H9" s="4">
        <v>1</v>
      </c>
      <c r="I9" s="4">
        <v>2</v>
      </c>
      <c r="J9" s="4">
        <v>2</v>
      </c>
      <c r="K9" s="4" t="s">
        <v>30</v>
      </c>
      <c r="L9" s="4">
        <v>1472</v>
      </c>
      <c r="M9" s="4">
        <v>1472</v>
      </c>
      <c r="N9" s="4" t="s">
        <v>69</v>
      </c>
      <c r="O9" s="4" t="s">
        <v>32</v>
      </c>
      <c r="P9" s="4" t="s">
        <v>33</v>
      </c>
      <c r="Q9" s="4">
        <v>0</v>
      </c>
      <c r="R9" s="7">
        <v>44642</v>
      </c>
      <c r="S9" s="6">
        <v>44664</v>
      </c>
      <c r="T9" s="4" t="s">
        <v>34</v>
      </c>
      <c r="U9" s="4">
        <v>1472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44660</v>
      </c>
      <c r="G10" s="6">
        <v>44661</v>
      </c>
      <c r="H10" s="4">
        <v>1</v>
      </c>
      <c r="I10" s="4">
        <v>1</v>
      </c>
      <c r="J10" s="4">
        <v>1</v>
      </c>
      <c r="K10" s="4" t="s">
        <v>30</v>
      </c>
      <c r="L10" s="4">
        <v>885</v>
      </c>
      <c r="M10" s="4">
        <v>885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44643</v>
      </c>
      <c r="S10" s="6">
        <v>44664</v>
      </c>
      <c r="T10" s="4" t="s">
        <v>34</v>
      </c>
      <c r="U10" s="4">
        <v>885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44656</v>
      </c>
      <c r="G11" s="6">
        <v>44661</v>
      </c>
      <c r="H11" s="4">
        <v>1</v>
      </c>
      <c r="I11" s="4">
        <v>5</v>
      </c>
      <c r="J11" s="4">
        <v>5</v>
      </c>
      <c r="K11" s="4" t="s">
        <v>30</v>
      </c>
      <c r="L11" s="4">
        <v>3560</v>
      </c>
      <c r="M11" s="4">
        <v>3560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44643</v>
      </c>
      <c r="S11" s="6">
        <v>44664</v>
      </c>
      <c r="T11" s="4" t="s">
        <v>34</v>
      </c>
      <c r="U11" s="4">
        <v>3560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44659</v>
      </c>
      <c r="G12" s="6">
        <v>44661</v>
      </c>
      <c r="H12" s="4">
        <v>1</v>
      </c>
      <c r="I12" s="4">
        <v>2</v>
      </c>
      <c r="J12" s="4">
        <v>2</v>
      </c>
      <c r="K12" s="4" t="s">
        <v>30</v>
      </c>
      <c r="L12" s="4">
        <v>5406</v>
      </c>
      <c r="M12" s="4">
        <v>5406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44644</v>
      </c>
      <c r="S12" s="6">
        <v>44664</v>
      </c>
      <c r="T12" s="4" t="s">
        <v>34</v>
      </c>
      <c r="U12" s="4">
        <v>5406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44659</v>
      </c>
      <c r="G13" s="6">
        <v>44661</v>
      </c>
      <c r="H13" s="4">
        <v>1</v>
      </c>
      <c r="I13" s="4">
        <v>2</v>
      </c>
      <c r="J13" s="4">
        <v>2</v>
      </c>
      <c r="K13" s="4" t="s">
        <v>30</v>
      </c>
      <c r="L13" s="4">
        <v>1394</v>
      </c>
      <c r="M13" s="4">
        <v>1394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44646</v>
      </c>
      <c r="S13" s="6">
        <v>44664</v>
      </c>
      <c r="T13" s="4" t="s">
        <v>34</v>
      </c>
      <c r="U13" s="4">
        <v>1394</v>
      </c>
      <c r="V13" s="4">
        <v>0</v>
      </c>
      <c r="W13" s="4">
        <v>0</v>
      </c>
      <c r="X13" s="4" t="s">
        <v>35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/>
      <c r="F14" s="6">
        <v>44660</v>
      </c>
      <c r="G14" s="6">
        <v>44661</v>
      </c>
      <c r="H14" s="4">
        <v>0</v>
      </c>
      <c r="I14" s="4">
        <v>1</v>
      </c>
      <c r="J14" s="4">
        <v>0</v>
      </c>
      <c r="K14" s="4" t="s">
        <v>30</v>
      </c>
      <c r="L14" s="4">
        <v>1223</v>
      </c>
      <c r="M14" s="4">
        <v>1223</v>
      </c>
      <c r="N14" s="4"/>
      <c r="O14" s="4" t="s">
        <v>32</v>
      </c>
      <c r="P14" s="4" t="s">
        <v>33</v>
      </c>
      <c r="Q14" s="4">
        <v>0</v>
      </c>
      <c r="R14" s="7">
        <v>44647</v>
      </c>
      <c r="S14" s="6">
        <v>44664</v>
      </c>
      <c r="T14" s="4" t="s">
        <v>34</v>
      </c>
      <c r="U14" s="4">
        <v>1223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44660</v>
      </c>
      <c r="G15" s="6">
        <v>44661</v>
      </c>
      <c r="H15" s="4">
        <v>1</v>
      </c>
      <c r="I15" s="4">
        <v>1</v>
      </c>
      <c r="J15" s="4">
        <v>1</v>
      </c>
      <c r="K15" s="4" t="s">
        <v>30</v>
      </c>
      <c r="L15" s="4">
        <v>795</v>
      </c>
      <c r="M15" s="4">
        <v>795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44649</v>
      </c>
      <c r="S15" s="6">
        <v>44664</v>
      </c>
      <c r="T15" s="4" t="s">
        <v>34</v>
      </c>
      <c r="U15" s="4">
        <v>795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44660</v>
      </c>
      <c r="G16" s="6">
        <v>44661</v>
      </c>
      <c r="H16" s="4">
        <v>1</v>
      </c>
      <c r="I16" s="4">
        <v>1</v>
      </c>
      <c r="J16" s="4">
        <v>1</v>
      </c>
      <c r="K16" s="4" t="s">
        <v>30</v>
      </c>
      <c r="L16" s="4">
        <v>1653</v>
      </c>
      <c r="M16" s="4">
        <v>1653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44654</v>
      </c>
      <c r="S16" s="6">
        <v>44664</v>
      </c>
      <c r="T16" s="4" t="s">
        <v>34</v>
      </c>
      <c r="U16" s="4">
        <v>1653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97</v>
      </c>
      <c r="E17" s="4" t="s">
        <v>103</v>
      </c>
      <c r="F17" s="6">
        <v>44660</v>
      </c>
      <c r="G17" s="6">
        <v>44661</v>
      </c>
      <c r="H17" s="4">
        <v>1</v>
      </c>
      <c r="I17" s="4">
        <v>1</v>
      </c>
      <c r="J17" s="4">
        <v>1</v>
      </c>
      <c r="K17" s="4" t="s">
        <v>30</v>
      </c>
      <c r="L17" s="4">
        <v>1598</v>
      </c>
      <c r="M17" s="4">
        <v>1598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44654</v>
      </c>
      <c r="S17" s="6">
        <v>44664</v>
      </c>
      <c r="T17" s="4" t="s">
        <v>34</v>
      </c>
      <c r="U17" s="4">
        <v>1598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44659</v>
      </c>
      <c r="G18" s="6">
        <v>44661</v>
      </c>
      <c r="H18" s="4">
        <v>2</v>
      </c>
      <c r="I18" s="4">
        <v>2</v>
      </c>
      <c r="J18" s="4">
        <v>4</v>
      </c>
      <c r="K18" s="4" t="s">
        <v>30</v>
      </c>
      <c r="L18" s="4">
        <v>4200</v>
      </c>
      <c r="M18" s="4">
        <v>4200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44654</v>
      </c>
      <c r="S18" s="6">
        <v>44664</v>
      </c>
      <c r="T18" s="4" t="s">
        <v>34</v>
      </c>
      <c r="U18" s="4">
        <v>4200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44660</v>
      </c>
      <c r="G19" s="6">
        <v>44661</v>
      </c>
      <c r="H19" s="4">
        <v>1</v>
      </c>
      <c r="I19" s="4">
        <v>1</v>
      </c>
      <c r="J19" s="4">
        <v>1</v>
      </c>
      <c r="K19" s="4" t="s">
        <v>30</v>
      </c>
      <c r="L19" s="4">
        <v>1653</v>
      </c>
      <c r="M19" s="4">
        <v>1653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44655</v>
      </c>
      <c r="S19" s="6">
        <v>44664</v>
      </c>
      <c r="T19" s="4" t="s">
        <v>34</v>
      </c>
      <c r="U19" s="4">
        <v>1653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44659</v>
      </c>
      <c r="G20" s="6">
        <v>44661</v>
      </c>
      <c r="H20" s="4">
        <v>1</v>
      </c>
      <c r="I20" s="4">
        <v>2</v>
      </c>
      <c r="J20" s="4">
        <v>2</v>
      </c>
      <c r="K20" s="4" t="s">
        <v>30</v>
      </c>
      <c r="L20" s="4">
        <v>3562</v>
      </c>
      <c r="M20" s="4">
        <v>3562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44655</v>
      </c>
      <c r="S20" s="6">
        <v>44664</v>
      </c>
      <c r="T20" s="4" t="s">
        <v>34</v>
      </c>
      <c r="U20" s="4">
        <v>3562</v>
      </c>
      <c r="V20" s="4">
        <v>0</v>
      </c>
      <c r="W20" s="4">
        <v>0</v>
      </c>
      <c r="X20" s="4" t="s">
        <v>35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44658</v>
      </c>
      <c r="G21" s="6">
        <v>44661</v>
      </c>
      <c r="H21" s="4">
        <v>1</v>
      </c>
      <c r="I21" s="4">
        <v>3</v>
      </c>
      <c r="J21" s="4">
        <v>3</v>
      </c>
      <c r="K21" s="4" t="s">
        <v>30</v>
      </c>
      <c r="L21" s="4">
        <v>1728</v>
      </c>
      <c r="M21" s="4">
        <v>1728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44656</v>
      </c>
      <c r="S21" s="6">
        <v>44664</v>
      </c>
      <c r="T21" s="4" t="s">
        <v>34</v>
      </c>
      <c r="U21" s="4">
        <v>1728</v>
      </c>
      <c r="V21" s="4">
        <v>0</v>
      </c>
      <c r="W21" s="4">
        <v>0</v>
      </c>
      <c r="X21" s="4" t="s">
        <v>122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44660</v>
      </c>
      <c r="G22" s="6">
        <v>44661</v>
      </c>
      <c r="H22" s="4">
        <v>1</v>
      </c>
      <c r="I22" s="4">
        <v>1</v>
      </c>
      <c r="J22" s="4">
        <v>1</v>
      </c>
      <c r="K22" s="4" t="s">
        <v>30</v>
      </c>
      <c r="L22" s="4">
        <v>772</v>
      </c>
      <c r="M22" s="4">
        <v>772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44656</v>
      </c>
      <c r="S22" s="6">
        <v>44664</v>
      </c>
      <c r="T22" s="4" t="s">
        <v>34</v>
      </c>
      <c r="U22" s="4">
        <v>772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/>
      <c r="F23" s="6">
        <v>44660</v>
      </c>
      <c r="G23" s="6">
        <v>44661</v>
      </c>
      <c r="H23" s="4">
        <v>0</v>
      </c>
      <c r="I23" s="4">
        <v>1</v>
      </c>
      <c r="J23" s="4">
        <v>0</v>
      </c>
      <c r="K23" s="4" t="s">
        <v>30</v>
      </c>
      <c r="L23" s="4">
        <v>428</v>
      </c>
      <c r="M23" s="4">
        <v>428</v>
      </c>
      <c r="N23" s="4"/>
      <c r="O23" s="4" t="s">
        <v>32</v>
      </c>
      <c r="P23" s="4" t="s">
        <v>33</v>
      </c>
      <c r="Q23" s="4">
        <v>0</v>
      </c>
      <c r="R23" s="7">
        <v>44656</v>
      </c>
      <c r="S23" s="6">
        <v>44664</v>
      </c>
      <c r="T23" s="4" t="s">
        <v>34</v>
      </c>
      <c r="U23" s="4">
        <v>428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44660</v>
      </c>
      <c r="G24" s="6">
        <v>44661</v>
      </c>
      <c r="H24" s="4">
        <v>1</v>
      </c>
      <c r="I24" s="4">
        <v>1</v>
      </c>
      <c r="J24" s="4">
        <v>1</v>
      </c>
      <c r="K24" s="4" t="s">
        <v>30</v>
      </c>
      <c r="L24" s="4">
        <v>1061</v>
      </c>
      <c r="M24" s="4">
        <v>1061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44657</v>
      </c>
      <c r="S24" s="6">
        <v>44664</v>
      </c>
      <c r="T24" s="4" t="s">
        <v>34</v>
      </c>
      <c r="U24" s="4">
        <v>1061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44659</v>
      </c>
      <c r="G25" s="6">
        <v>44661</v>
      </c>
      <c r="H25" s="4">
        <v>1</v>
      </c>
      <c r="I25" s="4">
        <v>2</v>
      </c>
      <c r="J25" s="4">
        <v>2</v>
      </c>
      <c r="K25" s="4" t="s">
        <v>30</v>
      </c>
      <c r="L25" s="4">
        <v>2718</v>
      </c>
      <c r="M25" s="4">
        <v>2718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44658</v>
      </c>
      <c r="S25" s="6">
        <v>44664</v>
      </c>
      <c r="T25" s="4" t="s">
        <v>34</v>
      </c>
      <c r="U25" s="4">
        <v>2718</v>
      </c>
      <c r="V25" s="4">
        <v>0</v>
      </c>
      <c r="W25" s="4">
        <v>0</v>
      </c>
      <c r="X25" s="4" t="s">
        <v>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44658</v>
      </c>
      <c r="G26" s="6">
        <v>44661</v>
      </c>
      <c r="H26" s="4">
        <v>1</v>
      </c>
      <c r="I26" s="4">
        <v>3</v>
      </c>
      <c r="J26" s="4">
        <v>3</v>
      </c>
      <c r="K26" s="4" t="s">
        <v>30</v>
      </c>
      <c r="L26" s="4">
        <v>2439</v>
      </c>
      <c r="M26" s="4">
        <v>2439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44658</v>
      </c>
      <c r="S26" s="6">
        <v>44664</v>
      </c>
      <c r="T26" s="4" t="s">
        <v>34</v>
      </c>
      <c r="U26" s="4">
        <v>2439</v>
      </c>
      <c r="V26" s="4">
        <v>0</v>
      </c>
      <c r="W26" s="4">
        <v>0</v>
      </c>
      <c r="X26" s="4" t="s">
        <v>35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44660</v>
      </c>
      <c r="G27" s="6">
        <v>44661</v>
      </c>
      <c r="H27" s="4">
        <v>1</v>
      </c>
      <c r="I27" s="4">
        <v>1</v>
      </c>
      <c r="J27" s="4">
        <v>1</v>
      </c>
      <c r="K27" s="4" t="s">
        <v>30</v>
      </c>
      <c r="L27" s="4">
        <v>662</v>
      </c>
      <c r="M27" s="4">
        <v>662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44658</v>
      </c>
      <c r="S27" s="6">
        <v>44664</v>
      </c>
      <c r="T27" s="4" t="s">
        <v>34</v>
      </c>
      <c r="U27" s="4">
        <v>662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44660</v>
      </c>
      <c r="G28" s="6">
        <v>44661</v>
      </c>
      <c r="H28" s="4">
        <v>1</v>
      </c>
      <c r="I28" s="4">
        <v>1</v>
      </c>
      <c r="J28" s="4">
        <v>1</v>
      </c>
      <c r="K28" s="4" t="s">
        <v>30</v>
      </c>
      <c r="L28" s="4">
        <v>607</v>
      </c>
      <c r="M28" s="4">
        <v>607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44658</v>
      </c>
      <c r="S28" s="6">
        <v>44664</v>
      </c>
      <c r="T28" s="4" t="s">
        <v>34</v>
      </c>
      <c r="U28" s="4">
        <v>607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44660</v>
      </c>
      <c r="G29" s="6">
        <v>44661</v>
      </c>
      <c r="H29" s="4">
        <v>1</v>
      </c>
      <c r="I29" s="4">
        <v>1</v>
      </c>
      <c r="J29" s="4">
        <v>1</v>
      </c>
      <c r="K29" s="4" t="s">
        <v>30</v>
      </c>
      <c r="L29" s="4">
        <v>1378</v>
      </c>
      <c r="M29" s="4">
        <v>1378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44658</v>
      </c>
      <c r="S29" s="6">
        <v>44664</v>
      </c>
      <c r="T29" s="4" t="s">
        <v>34</v>
      </c>
      <c r="U29" s="4">
        <v>1378</v>
      </c>
      <c r="V29" s="4">
        <v>0</v>
      </c>
      <c r="W29" s="4">
        <v>0</v>
      </c>
      <c r="X29" s="4" t="s">
        <v>158</v>
      </c>
      <c r="Y29" s="4" t="s">
        <v>35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44660</v>
      </c>
      <c r="G30" s="6">
        <v>44661</v>
      </c>
      <c r="H30" s="4">
        <v>1</v>
      </c>
      <c r="I30" s="4">
        <v>1</v>
      </c>
      <c r="J30" s="4">
        <v>1</v>
      </c>
      <c r="K30" s="4" t="s">
        <v>30</v>
      </c>
      <c r="L30" s="4">
        <v>1135</v>
      </c>
      <c r="M30" s="4">
        <v>1135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44658</v>
      </c>
      <c r="S30" s="6">
        <v>44664</v>
      </c>
      <c r="T30" s="4" t="s">
        <v>34</v>
      </c>
      <c r="U30" s="4">
        <v>1135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159</v>
      </c>
      <c r="B31" s="4" t="s">
        <v>26</v>
      </c>
      <c r="C31" s="4" t="s">
        <v>163</v>
      </c>
      <c r="D31" s="4" t="s">
        <v>160</v>
      </c>
      <c r="E31" s="4" t="s">
        <v>161</v>
      </c>
      <c r="F31" s="6">
        <v>44660</v>
      </c>
      <c r="G31" s="6">
        <v>44661</v>
      </c>
      <c r="H31" s="4">
        <v>1</v>
      </c>
      <c r="I31" s="4">
        <v>1</v>
      </c>
      <c r="J31" s="4">
        <v>1</v>
      </c>
      <c r="K31" s="4" t="s">
        <v>30</v>
      </c>
      <c r="L31" s="4">
        <v>-1135</v>
      </c>
      <c r="M31" s="4">
        <v>-1135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44658</v>
      </c>
      <c r="S31" s="6">
        <v>44664</v>
      </c>
      <c r="T31" s="4" t="s">
        <v>34</v>
      </c>
      <c r="U31" s="4">
        <v>-1135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143</v>
      </c>
      <c r="E32" s="4" t="s">
        <v>165</v>
      </c>
      <c r="F32" s="6">
        <v>44660</v>
      </c>
      <c r="G32" s="6">
        <v>44661</v>
      </c>
      <c r="H32" s="4">
        <v>4</v>
      </c>
      <c r="I32" s="4">
        <v>1</v>
      </c>
      <c r="J32" s="4">
        <v>4</v>
      </c>
      <c r="K32" s="4" t="s">
        <v>30</v>
      </c>
      <c r="L32" s="4">
        <v>2340</v>
      </c>
      <c r="M32" s="4">
        <v>2340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44659</v>
      </c>
      <c r="S32" s="6">
        <v>44664</v>
      </c>
      <c r="T32" s="4" t="s">
        <v>34</v>
      </c>
      <c r="U32" s="4">
        <v>2340</v>
      </c>
      <c r="V32" s="4">
        <v>0</v>
      </c>
      <c r="W32" s="4">
        <v>0</v>
      </c>
      <c r="X32" s="4" t="s">
        <v>35</v>
      </c>
      <c r="Y32" s="4" t="s">
        <v>167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44659</v>
      </c>
      <c r="G33" s="6">
        <v>44661</v>
      </c>
      <c r="H33" s="4">
        <v>1</v>
      </c>
      <c r="I33" s="4">
        <v>2</v>
      </c>
      <c r="J33" s="4">
        <v>2</v>
      </c>
      <c r="K33" s="4" t="s">
        <v>30</v>
      </c>
      <c r="L33" s="4">
        <v>1506</v>
      </c>
      <c r="M33" s="4">
        <v>1506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44659</v>
      </c>
      <c r="S33" s="6">
        <v>44664</v>
      </c>
      <c r="T33" s="4" t="s">
        <v>34</v>
      </c>
      <c r="U33" s="4">
        <v>1506</v>
      </c>
      <c r="V33" s="4">
        <v>0</v>
      </c>
      <c r="W33" s="4">
        <v>0</v>
      </c>
      <c r="X33" s="4" t="s">
        <v>172</v>
      </c>
      <c r="Y33" s="4" t="s">
        <v>35</v>
      </c>
    </row>
    <row r="34" s="4" customFormat="1" spans="1:25">
      <c r="A34" s="4" t="s">
        <v>168</v>
      </c>
      <c r="B34" s="4" t="s">
        <v>26</v>
      </c>
      <c r="C34" s="4" t="s">
        <v>163</v>
      </c>
      <c r="D34" s="4" t="s">
        <v>169</v>
      </c>
      <c r="E34" s="4" t="s">
        <v>170</v>
      </c>
      <c r="F34" s="6">
        <v>44659</v>
      </c>
      <c r="G34" s="6">
        <v>44661</v>
      </c>
      <c r="H34" s="4">
        <v>1</v>
      </c>
      <c r="I34" s="4">
        <v>2</v>
      </c>
      <c r="J34" s="4">
        <v>2</v>
      </c>
      <c r="K34" s="4" t="s">
        <v>30</v>
      </c>
      <c r="L34" s="4">
        <v>-1506</v>
      </c>
      <c r="M34" s="4">
        <v>-1506</v>
      </c>
      <c r="N34" s="4" t="s">
        <v>171</v>
      </c>
      <c r="O34" s="4" t="s">
        <v>32</v>
      </c>
      <c r="P34" s="4" t="s">
        <v>33</v>
      </c>
      <c r="Q34" s="4">
        <v>0</v>
      </c>
      <c r="R34" s="7">
        <v>44659</v>
      </c>
      <c r="S34" s="6">
        <v>44664</v>
      </c>
      <c r="T34" s="4" t="s">
        <v>34</v>
      </c>
      <c r="U34" s="4">
        <v>-1506</v>
      </c>
      <c r="V34" s="4">
        <v>0</v>
      </c>
      <c r="W34" s="4">
        <v>0</v>
      </c>
      <c r="X34" s="4" t="s">
        <v>172</v>
      </c>
      <c r="Y34" s="4" t="s">
        <v>35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174</v>
      </c>
      <c r="E35" s="4" t="s">
        <v>175</v>
      </c>
      <c r="F35" s="6">
        <v>44660</v>
      </c>
      <c r="G35" s="6">
        <v>44661</v>
      </c>
      <c r="H35" s="4">
        <v>1</v>
      </c>
      <c r="I35" s="4">
        <v>1</v>
      </c>
      <c r="J35" s="4">
        <v>1</v>
      </c>
      <c r="K35" s="4" t="s">
        <v>30</v>
      </c>
      <c r="L35" s="4">
        <v>1485</v>
      </c>
      <c r="M35" s="4">
        <v>1485</v>
      </c>
      <c r="N35" s="4" t="s">
        <v>176</v>
      </c>
      <c r="O35" s="4" t="s">
        <v>32</v>
      </c>
      <c r="P35" s="4" t="s">
        <v>33</v>
      </c>
      <c r="Q35" s="4">
        <v>0</v>
      </c>
      <c r="R35" s="7">
        <v>44659</v>
      </c>
      <c r="S35" s="6">
        <v>44664</v>
      </c>
      <c r="T35" s="4" t="s">
        <v>34</v>
      </c>
      <c r="U35" s="4">
        <v>1485</v>
      </c>
      <c r="V35" s="4">
        <v>0</v>
      </c>
      <c r="W35" s="4">
        <v>0</v>
      </c>
      <c r="X35" s="4" t="s">
        <v>177</v>
      </c>
      <c r="Y35" s="4" t="s">
        <v>178</v>
      </c>
    </row>
    <row r="36" s="4" customFormat="1" spans="1:25">
      <c r="A36" s="4" t="s">
        <v>179</v>
      </c>
      <c r="B36" s="4" t="s">
        <v>26</v>
      </c>
      <c r="C36" s="4" t="s">
        <v>27</v>
      </c>
      <c r="D36" s="4" t="s">
        <v>180</v>
      </c>
      <c r="E36" s="4" t="s">
        <v>181</v>
      </c>
      <c r="F36" s="6">
        <v>44660</v>
      </c>
      <c r="G36" s="6">
        <v>44661</v>
      </c>
      <c r="H36" s="4">
        <v>1</v>
      </c>
      <c r="I36" s="4">
        <v>1</v>
      </c>
      <c r="J36" s="4">
        <v>1</v>
      </c>
      <c r="K36" s="4" t="s">
        <v>30</v>
      </c>
      <c r="L36" s="4">
        <v>1657</v>
      </c>
      <c r="M36" s="4">
        <v>1657</v>
      </c>
      <c r="N36" s="4" t="s">
        <v>182</v>
      </c>
      <c r="O36" s="4" t="s">
        <v>32</v>
      </c>
      <c r="P36" s="4" t="s">
        <v>33</v>
      </c>
      <c r="Q36" s="4">
        <v>0</v>
      </c>
      <c r="R36" s="7">
        <v>44659</v>
      </c>
      <c r="S36" s="6">
        <v>44664</v>
      </c>
      <c r="T36" s="4" t="s">
        <v>34</v>
      </c>
      <c r="U36" s="4">
        <v>1657</v>
      </c>
      <c r="V36" s="4">
        <v>0</v>
      </c>
      <c r="W36" s="4">
        <v>0</v>
      </c>
      <c r="X36" s="4" t="s">
        <v>183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44660</v>
      </c>
      <c r="G37" s="6">
        <v>44661</v>
      </c>
      <c r="H37" s="4">
        <v>1</v>
      </c>
      <c r="I37" s="4">
        <v>1</v>
      </c>
      <c r="J37" s="4">
        <v>1</v>
      </c>
      <c r="K37" s="4" t="s">
        <v>30</v>
      </c>
      <c r="L37" s="4">
        <v>357</v>
      </c>
      <c r="M37" s="4">
        <v>357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44659</v>
      </c>
      <c r="S37" s="6">
        <v>44664</v>
      </c>
      <c r="T37" s="4" t="s">
        <v>34</v>
      </c>
      <c r="U37" s="4">
        <v>357</v>
      </c>
      <c r="V37" s="4">
        <v>0</v>
      </c>
      <c r="W37" s="4">
        <v>0</v>
      </c>
      <c r="X37" s="4" t="s">
        <v>189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44660</v>
      </c>
      <c r="G38" s="6">
        <v>44661</v>
      </c>
      <c r="H38" s="4">
        <v>1</v>
      </c>
      <c r="I38" s="4">
        <v>1</v>
      </c>
      <c r="J38" s="4">
        <v>1</v>
      </c>
      <c r="K38" s="4" t="s">
        <v>30</v>
      </c>
      <c r="L38" s="4">
        <v>496</v>
      </c>
      <c r="M38" s="4">
        <v>496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44660</v>
      </c>
      <c r="S38" s="6">
        <v>44664</v>
      </c>
      <c r="T38" s="4" t="s">
        <v>34</v>
      </c>
      <c r="U38" s="4">
        <v>496</v>
      </c>
      <c r="V38" s="4">
        <v>0</v>
      </c>
      <c r="W38" s="4">
        <v>0</v>
      </c>
      <c r="X38" s="4" t="s">
        <v>35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44660</v>
      </c>
      <c r="G39" s="6">
        <v>44661</v>
      </c>
      <c r="H39" s="4">
        <v>1</v>
      </c>
      <c r="I39" s="4">
        <v>1</v>
      </c>
      <c r="J39" s="4">
        <v>1</v>
      </c>
      <c r="K39" s="4" t="s">
        <v>30</v>
      </c>
      <c r="L39" s="4">
        <v>1220</v>
      </c>
      <c r="M39" s="4">
        <v>1220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44660</v>
      </c>
      <c r="S39" s="6">
        <v>44664</v>
      </c>
      <c r="T39" s="4" t="s">
        <v>34</v>
      </c>
      <c r="U39" s="4">
        <v>1220</v>
      </c>
      <c r="V39" s="4">
        <v>0</v>
      </c>
      <c r="W39" s="4">
        <v>0</v>
      </c>
      <c r="X39" s="4" t="s">
        <v>200</v>
      </c>
      <c r="Y39" s="4" t="s">
        <v>201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44660</v>
      </c>
      <c r="G40" s="6">
        <v>44661</v>
      </c>
      <c r="H40" s="4">
        <v>1</v>
      </c>
      <c r="I40" s="4">
        <v>1</v>
      </c>
      <c r="J40" s="4">
        <v>1</v>
      </c>
      <c r="K40" s="4" t="s">
        <v>30</v>
      </c>
      <c r="L40" s="4">
        <v>284</v>
      </c>
      <c r="M40" s="4">
        <v>284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44660</v>
      </c>
      <c r="S40" s="6">
        <v>44664</v>
      </c>
      <c r="T40" s="4" t="s">
        <v>34</v>
      </c>
      <c r="U40" s="4">
        <v>284</v>
      </c>
      <c r="V40" s="4">
        <v>0</v>
      </c>
      <c r="W40" s="4">
        <v>0</v>
      </c>
      <c r="X40" s="4" t="s">
        <v>35</v>
      </c>
      <c r="Y40" s="4" t="s">
        <v>206</v>
      </c>
    </row>
    <row r="41" s="4" customFormat="1" spans="1:25">
      <c r="A41" s="4" t="s">
        <v>130</v>
      </c>
      <c r="B41" s="4" t="s">
        <v>26</v>
      </c>
      <c r="C41" s="4" t="s">
        <v>163</v>
      </c>
      <c r="D41" s="4" t="s">
        <v>107</v>
      </c>
      <c r="E41" s="4" t="s">
        <v>108</v>
      </c>
      <c r="F41" s="6">
        <v>44660</v>
      </c>
      <c r="G41" s="6">
        <v>44661</v>
      </c>
      <c r="H41" s="4">
        <v>1</v>
      </c>
      <c r="I41" s="4">
        <v>1</v>
      </c>
      <c r="J41" s="4">
        <v>1</v>
      </c>
      <c r="K41" s="4" t="s">
        <v>30</v>
      </c>
      <c r="L41" s="4">
        <v>-1061</v>
      </c>
      <c r="M41" s="4">
        <v>-1061</v>
      </c>
      <c r="N41" s="4" t="s">
        <v>131</v>
      </c>
      <c r="O41" s="4" t="s">
        <v>32</v>
      </c>
      <c r="P41" s="4" t="s">
        <v>33</v>
      </c>
      <c r="Q41" s="4">
        <v>0</v>
      </c>
      <c r="R41" s="7">
        <v>44657</v>
      </c>
      <c r="S41" s="6">
        <v>44664</v>
      </c>
      <c r="T41" s="4" t="s">
        <v>34</v>
      </c>
      <c r="U41" s="4">
        <v>-1061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44660</v>
      </c>
      <c r="G42" s="6">
        <v>44661</v>
      </c>
      <c r="H42" s="4">
        <v>1</v>
      </c>
      <c r="I42" s="4">
        <v>1</v>
      </c>
      <c r="J42" s="4">
        <v>1</v>
      </c>
      <c r="K42" s="4" t="s">
        <v>30</v>
      </c>
      <c r="L42" s="4">
        <v>720</v>
      </c>
      <c r="M42" s="4">
        <v>720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44660</v>
      </c>
      <c r="S42" s="6">
        <v>44664</v>
      </c>
      <c r="T42" s="4" t="s">
        <v>34</v>
      </c>
      <c r="U42" s="4">
        <v>720</v>
      </c>
      <c r="V42" s="4">
        <v>0</v>
      </c>
      <c r="W42" s="4">
        <v>0</v>
      </c>
      <c r="X42" s="4" t="s">
        <v>35</v>
      </c>
      <c r="Y42" s="4" t="s">
        <v>211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44660</v>
      </c>
      <c r="G43" s="6">
        <v>44661</v>
      </c>
      <c r="H43" s="4">
        <v>1</v>
      </c>
      <c r="I43" s="4">
        <v>1</v>
      </c>
      <c r="J43" s="4">
        <v>1</v>
      </c>
      <c r="K43" s="4" t="s">
        <v>30</v>
      </c>
      <c r="L43" s="4">
        <v>197</v>
      </c>
      <c r="M43" s="4">
        <v>197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44660</v>
      </c>
      <c r="S43" s="6">
        <v>44664</v>
      </c>
      <c r="T43" s="4" t="s">
        <v>34</v>
      </c>
      <c r="U43" s="4">
        <v>197</v>
      </c>
      <c r="V43" s="4">
        <v>0</v>
      </c>
      <c r="W43" s="4">
        <v>0</v>
      </c>
      <c r="X43" s="4" t="s">
        <v>216</v>
      </c>
      <c r="Y43" s="4" t="s">
        <v>217</v>
      </c>
    </row>
    <row r="44" s="4" customFormat="1" spans="1:26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44660</v>
      </c>
      <c r="G44" s="6">
        <v>44661</v>
      </c>
      <c r="H44" s="4">
        <v>2</v>
      </c>
      <c r="I44" s="4">
        <v>1</v>
      </c>
      <c r="J44" s="4">
        <v>2</v>
      </c>
      <c r="K44" s="4" t="s">
        <v>30</v>
      </c>
      <c r="L44" s="4">
        <v>918</v>
      </c>
      <c r="M44" s="4">
        <v>918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44660</v>
      </c>
      <c r="S44" s="6">
        <v>44664</v>
      </c>
      <c r="T44" s="4" t="s">
        <v>34</v>
      </c>
      <c r="U44" s="4">
        <v>918</v>
      </c>
      <c r="V44" s="4">
        <v>0</v>
      </c>
      <c r="W44" s="4">
        <v>0</v>
      </c>
      <c r="X44" s="4" t="s">
        <v>35</v>
      </c>
      <c r="Y44" s="4" t="s">
        <v>222</v>
      </c>
      <c r="Z44" s="4" t="s">
        <v>223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225</v>
      </c>
      <c r="E45" s="4" t="s">
        <v>226</v>
      </c>
      <c r="F45" s="6">
        <v>44660</v>
      </c>
      <c r="G45" s="6">
        <v>44661</v>
      </c>
      <c r="H45" s="4">
        <v>1</v>
      </c>
      <c r="I45" s="4">
        <v>1</v>
      </c>
      <c r="J45" s="4">
        <v>1</v>
      </c>
      <c r="K45" s="4" t="s">
        <v>30</v>
      </c>
      <c r="L45" s="4">
        <v>3464</v>
      </c>
      <c r="M45" s="4">
        <v>3464</v>
      </c>
      <c r="N45" s="4" t="s">
        <v>227</v>
      </c>
      <c r="O45" s="4" t="s">
        <v>32</v>
      </c>
      <c r="P45" s="4" t="s">
        <v>33</v>
      </c>
      <c r="Q45" s="4">
        <v>0</v>
      </c>
      <c r="R45" s="7">
        <v>44660</v>
      </c>
      <c r="S45" s="6">
        <v>44664</v>
      </c>
      <c r="T45" s="4" t="s">
        <v>34</v>
      </c>
      <c r="U45" s="4">
        <v>3464</v>
      </c>
      <c r="V45" s="4">
        <v>0</v>
      </c>
      <c r="W45" s="4">
        <v>0</v>
      </c>
      <c r="X45" s="4" t="s">
        <v>35</v>
      </c>
      <c r="Y45" s="4" t="s">
        <v>228</v>
      </c>
    </row>
    <row r="46" s="4" customFormat="1" spans="1:25">
      <c r="A46" s="4" t="s">
        <v>224</v>
      </c>
      <c r="B46" s="4" t="s">
        <v>26</v>
      </c>
      <c r="C46" s="4" t="s">
        <v>163</v>
      </c>
      <c r="D46" s="4" t="s">
        <v>225</v>
      </c>
      <c r="E46" s="4" t="s">
        <v>226</v>
      </c>
      <c r="F46" s="6">
        <v>44660</v>
      </c>
      <c r="G46" s="6">
        <v>44661</v>
      </c>
      <c r="H46" s="4">
        <v>1</v>
      </c>
      <c r="I46" s="4">
        <v>1</v>
      </c>
      <c r="J46" s="4">
        <v>1</v>
      </c>
      <c r="K46" s="4" t="s">
        <v>30</v>
      </c>
      <c r="L46" s="4">
        <v>-3464</v>
      </c>
      <c r="M46" s="4">
        <v>-3464</v>
      </c>
      <c r="N46" s="4" t="s">
        <v>227</v>
      </c>
      <c r="O46" s="4" t="s">
        <v>32</v>
      </c>
      <c r="P46" s="4" t="s">
        <v>33</v>
      </c>
      <c r="Q46" s="4">
        <v>0</v>
      </c>
      <c r="R46" s="7">
        <v>44660</v>
      </c>
      <c r="S46" s="6">
        <v>44664</v>
      </c>
      <c r="T46" s="4" t="s">
        <v>34</v>
      </c>
      <c r="U46" s="4">
        <v>-3464</v>
      </c>
      <c r="V46" s="4">
        <v>0</v>
      </c>
      <c r="W46" s="4">
        <v>0</v>
      </c>
      <c r="X46" s="4" t="s">
        <v>35</v>
      </c>
      <c r="Y46" s="4" t="s">
        <v>228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44660</v>
      </c>
      <c r="G47" s="6">
        <v>44661</v>
      </c>
      <c r="H47" s="4">
        <v>1</v>
      </c>
      <c r="I47" s="4">
        <v>1</v>
      </c>
      <c r="J47" s="4">
        <v>1</v>
      </c>
      <c r="K47" s="4" t="s">
        <v>30</v>
      </c>
      <c r="L47" s="4">
        <v>1520</v>
      </c>
      <c r="M47" s="4">
        <v>1520</v>
      </c>
      <c r="N47" s="4" t="s">
        <v>232</v>
      </c>
      <c r="O47" s="4" t="s">
        <v>32</v>
      </c>
      <c r="P47" s="4" t="s">
        <v>33</v>
      </c>
      <c r="Q47" s="4">
        <v>0</v>
      </c>
      <c r="R47" s="7">
        <v>44660</v>
      </c>
      <c r="S47" s="6">
        <v>44664</v>
      </c>
      <c r="T47" s="4" t="s">
        <v>34</v>
      </c>
      <c r="U47" s="4">
        <v>1520</v>
      </c>
      <c r="V47" s="4">
        <v>0</v>
      </c>
      <c r="W47" s="4">
        <v>0</v>
      </c>
      <c r="X47" s="4" t="s">
        <v>35</v>
      </c>
      <c r="Y47" s="4" t="s">
        <v>233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44660</v>
      </c>
      <c r="G48" s="6">
        <v>44661</v>
      </c>
      <c r="H48" s="4">
        <v>1</v>
      </c>
      <c r="I48" s="4">
        <v>1</v>
      </c>
      <c r="J48" s="4">
        <v>1</v>
      </c>
      <c r="K48" s="4" t="s">
        <v>30</v>
      </c>
      <c r="L48" s="4">
        <v>420</v>
      </c>
      <c r="M48" s="4">
        <v>420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44660</v>
      </c>
      <c r="S48" s="6">
        <v>44664</v>
      </c>
      <c r="T48" s="4" t="s">
        <v>34</v>
      </c>
      <c r="U48" s="4">
        <v>420</v>
      </c>
      <c r="V48" s="4">
        <v>0</v>
      </c>
      <c r="W48" s="4">
        <v>0</v>
      </c>
      <c r="X48" s="4" t="s">
        <v>35</v>
      </c>
      <c r="Y4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19" workbookViewId="0">
      <selection activeCell="A51" sqref="A51:A5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238</v>
      </c>
    </row>
    <row r="2" s="4" customFormat="1" spans="1:9">
      <c r="A2" s="5">
        <v>17446306732</v>
      </c>
      <c r="B2" s="6">
        <v>44658</v>
      </c>
      <c r="C2" s="6">
        <v>44661</v>
      </c>
      <c r="D2" s="4">
        <v>2466</v>
      </c>
      <c r="E2" s="4" t="str">
        <f>VLOOKUP(A2,HOP!A:L,12,0)</f>
        <v>2466.00</v>
      </c>
      <c r="F2" s="4" t="str">
        <f>VLOOKUP(A2,HOP!A:C,3,0)</f>
        <v>2430099</v>
      </c>
      <c r="G2" s="4">
        <f>D2-E2</f>
        <v>0</v>
      </c>
      <c r="H2" s="4" t="str">
        <f>$H$1&amp;F2</f>
        <v>，2430099</v>
      </c>
      <c r="I2" s="4" t="str">
        <f>VLOOKUP(A2,HOP!A:U,21,0)</f>
        <v>直连</v>
      </c>
    </row>
    <row r="3" s="4" customFormat="1" spans="1:9">
      <c r="A3" s="5">
        <v>17565564332</v>
      </c>
      <c r="B3" s="6">
        <v>44660</v>
      </c>
      <c r="C3" s="6">
        <v>44661</v>
      </c>
      <c r="D3" s="4">
        <v>1989</v>
      </c>
      <c r="E3" s="4" t="str">
        <f>VLOOKUP(A3,HOP!A:L,12,0)</f>
        <v>1989.00</v>
      </c>
      <c r="F3" s="4" t="str">
        <f>VLOOKUP(A3,HOP!A:C,3,0)</f>
        <v>2450673</v>
      </c>
      <c r="G3" s="4">
        <f t="shared" ref="G3:G44" si="0">D3-E3</f>
        <v>0</v>
      </c>
      <c r="H3" s="4" t="str">
        <f t="shared" ref="H3:H44" si="1">$H$1&amp;F3</f>
        <v>，2450673</v>
      </c>
      <c r="I3" s="4" t="str">
        <f>VLOOKUP(A3,HOP!A:U,21,0)</f>
        <v>直连</v>
      </c>
    </row>
    <row r="4" s="4" customFormat="1" spans="1:9">
      <c r="A4" s="5">
        <v>17642152028</v>
      </c>
      <c r="B4" s="6">
        <v>44660</v>
      </c>
      <c r="C4" s="6">
        <v>44661</v>
      </c>
      <c r="D4" s="4">
        <v>3519</v>
      </c>
      <c r="E4" s="4" t="str">
        <f>VLOOKUP(A4,HOP!A:L,12,0)</f>
        <v>3519.00</v>
      </c>
      <c r="F4" s="4" t="str">
        <f>VLOOKUP(A4,HOP!A:C,3,0)</f>
        <v>2465539</v>
      </c>
      <c r="G4" s="4">
        <f t="shared" si="0"/>
        <v>0</v>
      </c>
      <c r="H4" s="4" t="str">
        <f t="shared" si="1"/>
        <v>，2465539</v>
      </c>
      <c r="I4" s="4" t="str">
        <f>VLOOKUP(A4,HOP!A:U,21,0)</f>
        <v>直连</v>
      </c>
    </row>
    <row r="5" s="4" customFormat="1" spans="1:9">
      <c r="A5" s="5">
        <v>17642262930</v>
      </c>
      <c r="B5" s="6">
        <v>44660</v>
      </c>
      <c r="C5" s="6">
        <v>44661</v>
      </c>
      <c r="D5" s="4">
        <v>883</v>
      </c>
      <c r="E5" s="4" t="str">
        <f>VLOOKUP(A5,HOP!A:L,12,0)</f>
        <v>883.00</v>
      </c>
      <c r="F5" s="4" t="str">
        <f>VLOOKUP(A5,HOP!A:C,3,0)</f>
        <v>2465578</v>
      </c>
      <c r="G5" s="4">
        <f t="shared" si="0"/>
        <v>0</v>
      </c>
      <c r="H5" s="4" t="str">
        <f t="shared" si="1"/>
        <v>，2465578</v>
      </c>
      <c r="I5" s="4" t="str">
        <f>VLOOKUP(A5,HOP!A:U,21,0)</f>
        <v>直连</v>
      </c>
    </row>
    <row r="6" s="4" customFormat="1" spans="1:9">
      <c r="A6" s="5">
        <v>17649408955</v>
      </c>
      <c r="B6" s="6">
        <v>44660</v>
      </c>
      <c r="C6" s="6">
        <v>44661</v>
      </c>
      <c r="D6" s="4">
        <v>2373</v>
      </c>
      <c r="E6" s="4" t="str">
        <f>VLOOKUP(A6,HOP!A:L,12,0)</f>
        <v>2373.00</v>
      </c>
      <c r="F6" s="4" t="str">
        <f>VLOOKUP(A6,HOP!A:C,3,0)</f>
        <v>2467199</v>
      </c>
      <c r="G6" s="4">
        <f t="shared" si="0"/>
        <v>0</v>
      </c>
      <c r="H6" s="4" t="str">
        <f t="shared" si="1"/>
        <v>，2467199</v>
      </c>
      <c r="I6" s="4" t="str">
        <f>VLOOKUP(A6,HOP!A:U,21,0)</f>
        <v>直连</v>
      </c>
    </row>
    <row r="7" s="4" customFormat="1" spans="1:9">
      <c r="A7" s="5">
        <v>17679382927</v>
      </c>
      <c r="B7" s="6">
        <v>44660</v>
      </c>
      <c r="C7" s="6">
        <v>44661</v>
      </c>
      <c r="D7" s="4">
        <v>850</v>
      </c>
      <c r="E7" s="4">
        <v>850</v>
      </c>
      <c r="F7" s="4" t="str">
        <f>VLOOKUP(A7,HOP!A:C,3,0)</f>
        <v>2474674</v>
      </c>
      <c r="G7" s="4">
        <f t="shared" si="0"/>
        <v>0</v>
      </c>
      <c r="H7" s="4" t="str">
        <f t="shared" si="1"/>
        <v>，2474674</v>
      </c>
      <c r="I7" s="4" t="str">
        <f>VLOOKUP(A7,HOP!A:U,21,0)</f>
        <v>直连</v>
      </c>
    </row>
    <row r="8" s="4" customFormat="1" spans="1:9">
      <c r="A8" s="5">
        <v>17680371697</v>
      </c>
      <c r="B8" s="6">
        <v>44660</v>
      </c>
      <c r="C8" s="6">
        <v>44661</v>
      </c>
      <c r="D8" s="4">
        <v>811</v>
      </c>
      <c r="E8" s="4" t="str">
        <f>VLOOKUP(A8,HOP!A:L,12,0)</f>
        <v>811.00</v>
      </c>
      <c r="F8" s="4" t="str">
        <f>VLOOKUP(A8,HOP!A:C,3,0)</f>
        <v>2475134</v>
      </c>
      <c r="G8" s="4">
        <f t="shared" si="0"/>
        <v>0</v>
      </c>
      <c r="H8" s="4" t="str">
        <f t="shared" si="1"/>
        <v>，2475134</v>
      </c>
      <c r="I8" s="4" t="str">
        <f>VLOOKUP(A8,HOP!A:U,21,0)</f>
        <v>直连</v>
      </c>
    </row>
    <row r="9" s="4" customFormat="1" spans="1:9">
      <c r="A9" s="5">
        <v>17696224711</v>
      </c>
      <c r="B9" s="6">
        <v>44659</v>
      </c>
      <c r="C9" s="6">
        <v>44661</v>
      </c>
      <c r="D9" s="4">
        <v>1472</v>
      </c>
      <c r="E9" s="4" t="str">
        <f>VLOOKUP(A9,HOP!A:L,12,0)</f>
        <v>1472.00</v>
      </c>
      <c r="F9" s="4" t="str">
        <f>VLOOKUP(A9,HOP!A:C,3,0)</f>
        <v>2477574</v>
      </c>
      <c r="G9" s="4">
        <f t="shared" si="0"/>
        <v>0</v>
      </c>
      <c r="H9" s="4" t="str">
        <f t="shared" si="1"/>
        <v>，2477574</v>
      </c>
      <c r="I9" s="4" t="str">
        <f>VLOOKUP(A9,HOP!A:U,21,0)</f>
        <v>直连</v>
      </c>
    </row>
    <row r="10" s="4" customFormat="1" spans="1:9">
      <c r="A10" s="5">
        <v>17699230544</v>
      </c>
      <c r="B10" s="6">
        <v>44660</v>
      </c>
      <c r="C10" s="6">
        <v>44661</v>
      </c>
      <c r="D10" s="4">
        <v>885</v>
      </c>
      <c r="E10" s="4" t="str">
        <f>VLOOKUP(A10,HOP!A:L,12,0)</f>
        <v>885.00</v>
      </c>
      <c r="F10" s="4" t="str">
        <f>VLOOKUP(A10,HOP!A:C,3,0)</f>
        <v>2478921</v>
      </c>
      <c r="G10" s="4">
        <f t="shared" si="0"/>
        <v>0</v>
      </c>
      <c r="H10" s="4" t="str">
        <f t="shared" si="1"/>
        <v>，2478921</v>
      </c>
      <c r="I10" s="4" t="str">
        <f>VLOOKUP(A10,HOP!A:U,21,0)</f>
        <v>直连</v>
      </c>
    </row>
    <row r="11" s="4" customFormat="1" spans="1:9">
      <c r="A11" s="5">
        <v>17706021572</v>
      </c>
      <c r="B11" s="6">
        <v>44656</v>
      </c>
      <c r="C11" s="6">
        <v>44661</v>
      </c>
      <c r="D11" s="4">
        <v>3560</v>
      </c>
      <c r="E11" s="4" t="str">
        <f>VLOOKUP(A11,HOP!A:L,12,0)</f>
        <v>3560.00</v>
      </c>
      <c r="F11" s="4" t="str">
        <f>VLOOKUP(A11,HOP!A:C,3,0)</f>
        <v>2479980</v>
      </c>
      <c r="G11" s="4">
        <f t="shared" si="0"/>
        <v>0</v>
      </c>
      <c r="H11" s="4" t="str">
        <f t="shared" si="1"/>
        <v>，2479980</v>
      </c>
      <c r="I11" s="4" t="str">
        <f>VLOOKUP(A11,HOP!A:U,21,0)</f>
        <v>直连</v>
      </c>
    </row>
    <row r="12" s="4" customFormat="1" spans="1:9">
      <c r="A12" s="5">
        <v>17708109308</v>
      </c>
      <c r="B12" s="6">
        <v>44659</v>
      </c>
      <c r="C12" s="6">
        <v>44661</v>
      </c>
      <c r="D12" s="4">
        <v>5406</v>
      </c>
      <c r="E12" s="4" t="str">
        <f>VLOOKUP(A12,HOP!A:L,12,0)</f>
        <v>5406.00</v>
      </c>
      <c r="F12" s="4" t="str">
        <f>VLOOKUP(A12,HOP!A:C,3,0)</f>
        <v>2481213</v>
      </c>
      <c r="G12" s="4">
        <f t="shared" si="0"/>
        <v>0</v>
      </c>
      <c r="H12" s="4" t="str">
        <f t="shared" si="1"/>
        <v>，2481213</v>
      </c>
      <c r="I12" s="4" t="str">
        <f>VLOOKUP(A12,HOP!A:U,21,0)</f>
        <v>直连</v>
      </c>
    </row>
    <row r="13" s="4" customFormat="1" spans="1:9">
      <c r="A13" s="5">
        <v>17717240305</v>
      </c>
      <c r="B13" s="6">
        <v>44659</v>
      </c>
      <c r="C13" s="6">
        <v>44661</v>
      </c>
      <c r="D13" s="4">
        <v>1394</v>
      </c>
      <c r="E13" s="4" t="str">
        <f>VLOOKUP(A13,HOP!A:L,12,0)</f>
        <v>1394.00</v>
      </c>
      <c r="F13" s="4" t="str">
        <f>VLOOKUP(A13,HOP!A:C,3,0)</f>
        <v>2483675</v>
      </c>
      <c r="G13" s="4">
        <f t="shared" si="0"/>
        <v>0</v>
      </c>
      <c r="H13" s="4" t="str">
        <f t="shared" si="1"/>
        <v>，2483675</v>
      </c>
      <c r="I13" s="4" t="str">
        <f>VLOOKUP(A13,HOP!A:U,21,0)</f>
        <v>直连</v>
      </c>
    </row>
    <row r="14" s="4" customFormat="1" spans="1:9">
      <c r="A14" s="5">
        <v>17719091940</v>
      </c>
      <c r="B14" s="6">
        <v>44660</v>
      </c>
      <c r="C14" s="6">
        <v>44661</v>
      </c>
      <c r="D14" s="4">
        <v>1223</v>
      </c>
      <c r="E14" s="4" t="str">
        <f>VLOOKUP(A14,HOP!A:L,12,0)</f>
        <v>1223.00</v>
      </c>
      <c r="F14" s="4" t="str">
        <f>VLOOKUP(A14,HOP!A:C,3,0)</f>
        <v>2484742</v>
      </c>
      <c r="G14" s="4">
        <f t="shared" si="0"/>
        <v>0</v>
      </c>
      <c r="H14" s="4" t="str">
        <f t="shared" si="1"/>
        <v>，2484742</v>
      </c>
      <c r="I14" s="4" t="str">
        <f>VLOOKUP(A14,HOP!A:U,21,0)</f>
        <v>直连</v>
      </c>
    </row>
    <row r="15" s="4" customFormat="1" spans="1:9">
      <c r="A15" s="5">
        <v>17728633121</v>
      </c>
      <c r="B15" s="6">
        <v>44660</v>
      </c>
      <c r="C15" s="6">
        <v>44661</v>
      </c>
      <c r="D15" s="4">
        <v>795</v>
      </c>
      <c r="E15" s="4" t="str">
        <f>VLOOKUP(A15,HOP!A:L,12,0)</f>
        <v>795.00</v>
      </c>
      <c r="F15" s="4" t="str">
        <f>VLOOKUP(A15,HOP!A:C,3,0)</f>
        <v>2487555</v>
      </c>
      <c r="G15" s="4">
        <f t="shared" si="0"/>
        <v>0</v>
      </c>
      <c r="H15" s="4" t="str">
        <f t="shared" si="1"/>
        <v>，2487555</v>
      </c>
      <c r="I15" s="4" t="str">
        <f>VLOOKUP(A15,HOP!A:U,21,0)</f>
        <v>直连</v>
      </c>
    </row>
    <row r="16" s="4" customFormat="1" spans="1:9">
      <c r="A16" s="5">
        <v>17753767813</v>
      </c>
      <c r="B16" s="6">
        <v>44660</v>
      </c>
      <c r="C16" s="6">
        <v>44661</v>
      </c>
      <c r="D16" s="4">
        <v>1653</v>
      </c>
      <c r="E16" s="4" t="str">
        <f>VLOOKUP(A16,HOP!A:L,12,0)</f>
        <v>1653.00</v>
      </c>
      <c r="F16" s="4" t="str">
        <f>VLOOKUP(A16,HOP!A:C,3,0)</f>
        <v>2495415</v>
      </c>
      <c r="G16" s="4">
        <f t="shared" si="0"/>
        <v>0</v>
      </c>
      <c r="H16" s="4" t="str">
        <f t="shared" si="1"/>
        <v>，2495415</v>
      </c>
      <c r="I16" s="4" t="str">
        <f>VLOOKUP(A16,HOP!A:U,21,0)</f>
        <v>直连</v>
      </c>
    </row>
    <row r="17" s="4" customFormat="1" spans="1:9">
      <c r="A17" s="5">
        <v>17758716377</v>
      </c>
      <c r="B17" s="6">
        <v>44660</v>
      </c>
      <c r="C17" s="6">
        <v>44661</v>
      </c>
      <c r="D17" s="4">
        <v>1598</v>
      </c>
      <c r="E17" s="4" t="str">
        <f>VLOOKUP(A17,HOP!A:L,12,0)</f>
        <v>1598.00</v>
      </c>
      <c r="F17" s="4" t="str">
        <f>VLOOKUP(A17,HOP!A:C,3,0)</f>
        <v>2495760</v>
      </c>
      <c r="G17" s="4">
        <f t="shared" si="0"/>
        <v>0</v>
      </c>
      <c r="H17" s="4" t="str">
        <f t="shared" si="1"/>
        <v>，2495760</v>
      </c>
      <c r="I17" s="4" t="str">
        <f>VLOOKUP(A17,HOP!A:U,21,0)</f>
        <v>直连</v>
      </c>
    </row>
    <row r="18" s="4" customFormat="1" spans="1:9">
      <c r="A18" s="5">
        <v>17760052892</v>
      </c>
      <c r="B18" s="6">
        <v>44659</v>
      </c>
      <c r="C18" s="6">
        <v>44661</v>
      </c>
      <c r="D18" s="4">
        <v>4200</v>
      </c>
      <c r="E18" s="4" t="str">
        <f>VLOOKUP(A18,HOP!A:L,12,0)</f>
        <v>4200.00</v>
      </c>
      <c r="F18" s="4" t="str">
        <f>VLOOKUP(A18,HOP!A:C,3,0)</f>
        <v>2496215</v>
      </c>
      <c r="G18" s="4">
        <f t="shared" si="0"/>
        <v>0</v>
      </c>
      <c r="H18" s="4" t="str">
        <f t="shared" si="1"/>
        <v>，2496215</v>
      </c>
      <c r="I18" s="4" t="str">
        <f>VLOOKUP(A18,HOP!A:U,21,0)</f>
        <v>直连</v>
      </c>
    </row>
    <row r="19" s="4" customFormat="1" spans="1:9">
      <c r="A19" s="5">
        <v>17760539565</v>
      </c>
      <c r="B19" s="6">
        <v>44660</v>
      </c>
      <c r="C19" s="6">
        <v>44661</v>
      </c>
      <c r="D19" s="4">
        <v>1653</v>
      </c>
      <c r="E19" s="4" t="str">
        <f>VLOOKUP(A19,HOP!A:L,12,0)</f>
        <v>1653.00</v>
      </c>
      <c r="F19" s="4" t="str">
        <f>VLOOKUP(A19,HOP!A:C,3,0)</f>
        <v>2496437</v>
      </c>
      <c r="G19" s="4">
        <f t="shared" si="0"/>
        <v>0</v>
      </c>
      <c r="H19" s="4" t="str">
        <f t="shared" si="1"/>
        <v>，2496437</v>
      </c>
      <c r="I19" s="4" t="str">
        <f>VLOOKUP(A19,HOP!A:U,21,0)</f>
        <v>直连</v>
      </c>
    </row>
    <row r="20" s="4" customFormat="1" spans="1:9">
      <c r="A20" s="5">
        <v>17760629053</v>
      </c>
      <c r="B20" s="6">
        <v>44659</v>
      </c>
      <c r="C20" s="6">
        <v>44661</v>
      </c>
      <c r="D20" s="4">
        <v>3562</v>
      </c>
      <c r="E20" s="4" t="str">
        <f>VLOOKUP(A20,HOP!A:L,12,0)</f>
        <v>3562.00</v>
      </c>
      <c r="F20" s="4" t="str">
        <f>VLOOKUP(A20,HOP!A:C,3,0)</f>
        <v>2496498</v>
      </c>
      <c r="G20" s="4">
        <f t="shared" si="0"/>
        <v>0</v>
      </c>
      <c r="H20" s="4" t="str">
        <f t="shared" si="1"/>
        <v>，2496498</v>
      </c>
      <c r="I20" s="4" t="str">
        <f>VLOOKUP(A20,HOP!A:U,21,0)</f>
        <v>直连</v>
      </c>
    </row>
    <row r="21" s="4" customFormat="1" spans="1:9">
      <c r="A21" s="5">
        <v>17762671497</v>
      </c>
      <c r="B21" s="6">
        <v>44658</v>
      </c>
      <c r="C21" s="6">
        <v>44661</v>
      </c>
      <c r="D21" s="4">
        <v>1728</v>
      </c>
      <c r="E21" s="4" t="str">
        <f>VLOOKUP(A21,HOP!A:L,12,0)</f>
        <v>1728.00</v>
      </c>
      <c r="F21" s="4" t="str">
        <f>VLOOKUP(A21,HOP!A:C,3,0)</f>
        <v>2497891</v>
      </c>
      <c r="G21" s="4">
        <f t="shared" si="0"/>
        <v>0</v>
      </c>
      <c r="H21" s="4" t="str">
        <f t="shared" si="1"/>
        <v>，2497891</v>
      </c>
      <c r="I21" s="4" t="str">
        <f>VLOOKUP(A21,HOP!A:U,21,0)</f>
        <v>直连</v>
      </c>
    </row>
    <row r="22" s="4" customFormat="1" spans="1:9">
      <c r="A22" s="5">
        <v>17762681709</v>
      </c>
      <c r="B22" s="6">
        <v>44660</v>
      </c>
      <c r="C22" s="6">
        <v>44661</v>
      </c>
      <c r="D22" s="4">
        <v>772</v>
      </c>
      <c r="E22" s="4" t="str">
        <f>VLOOKUP(A22,HOP!A:L,12,0)</f>
        <v>772.00</v>
      </c>
      <c r="F22" s="4" t="str">
        <f>VLOOKUP(A22,HOP!A:C,3,0)</f>
        <v>2497900</v>
      </c>
      <c r="G22" s="4">
        <f t="shared" si="0"/>
        <v>0</v>
      </c>
      <c r="H22" s="4" t="str">
        <f t="shared" si="1"/>
        <v>，2497900</v>
      </c>
      <c r="I22" s="4" t="str">
        <f>VLOOKUP(A22,HOP!A:U,21,0)</f>
        <v>直连</v>
      </c>
    </row>
    <row r="23" s="4" customFormat="1" spans="1:9">
      <c r="A23" s="5">
        <v>17762777326</v>
      </c>
      <c r="B23" s="6">
        <v>44660</v>
      </c>
      <c r="C23" s="6">
        <v>44661</v>
      </c>
      <c r="D23" s="4">
        <v>428</v>
      </c>
      <c r="E23" s="4" t="str">
        <f>VLOOKUP(A23,HOP!A:L,12,0)</f>
        <v>428.00</v>
      </c>
      <c r="F23" s="4" t="str">
        <f>VLOOKUP(A23,HOP!A:C,3,0)</f>
        <v>2497986</v>
      </c>
      <c r="G23" s="4">
        <f t="shared" si="0"/>
        <v>0</v>
      </c>
      <c r="H23" s="4" t="str">
        <f t="shared" si="1"/>
        <v>，2497986</v>
      </c>
      <c r="I23" s="4" t="str">
        <f>VLOOKUP(A23,HOP!A:U,21,0)</f>
        <v>直连</v>
      </c>
    </row>
    <row r="24" s="4" customFormat="1" hidden="1" spans="1:9">
      <c r="A24" s="5">
        <v>17769382900</v>
      </c>
      <c r="B24" s="6">
        <v>44660</v>
      </c>
      <c r="C24" s="6">
        <v>44661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17771586031</v>
      </c>
      <c r="B25" s="6">
        <v>44659</v>
      </c>
      <c r="C25" s="6">
        <v>44661</v>
      </c>
      <c r="D25" s="4">
        <v>2718</v>
      </c>
      <c r="E25" s="4" t="str">
        <f>VLOOKUP(A25,HOP!A:L,12,0)</f>
        <v>2718.00</v>
      </c>
      <c r="F25" s="4" t="str">
        <f>VLOOKUP(A25,HOP!A:C,3,0)</f>
        <v>2500811</v>
      </c>
      <c r="G25" s="4">
        <f t="shared" si="0"/>
        <v>0</v>
      </c>
      <c r="H25" s="4" t="str">
        <f t="shared" si="1"/>
        <v>，2500811</v>
      </c>
      <c r="I25" s="4" t="str">
        <f>VLOOKUP(A25,HOP!A:U,21,0)</f>
        <v>直连</v>
      </c>
    </row>
    <row r="26" s="4" customFormat="1" spans="1:9">
      <c r="A26" s="5">
        <v>17772404054</v>
      </c>
      <c r="B26" s="6">
        <v>44658</v>
      </c>
      <c r="C26" s="6">
        <v>44661</v>
      </c>
      <c r="D26" s="4">
        <v>2439</v>
      </c>
      <c r="E26" s="4" t="str">
        <f>VLOOKUP(A26,HOP!A:L,12,0)</f>
        <v>2439.00</v>
      </c>
      <c r="F26" s="4" t="str">
        <f>VLOOKUP(A26,HOP!A:C,3,0)</f>
        <v>2501506</v>
      </c>
      <c r="G26" s="4">
        <f t="shared" si="0"/>
        <v>0</v>
      </c>
      <c r="H26" s="4" t="str">
        <f t="shared" si="1"/>
        <v>，2501506</v>
      </c>
      <c r="I26" s="4" t="str">
        <f>VLOOKUP(A26,HOP!A:U,21,0)</f>
        <v>直连</v>
      </c>
    </row>
    <row r="27" s="4" customFormat="1" spans="1:9">
      <c r="A27" s="5">
        <v>17772542712</v>
      </c>
      <c r="B27" s="6">
        <v>44660</v>
      </c>
      <c r="C27" s="6">
        <v>44661</v>
      </c>
      <c r="D27" s="4">
        <v>662</v>
      </c>
      <c r="E27" s="4" t="str">
        <f>VLOOKUP(A27,HOP!A:L,12,0)</f>
        <v>662.00</v>
      </c>
      <c r="F27" s="4" t="str">
        <f>VLOOKUP(A27,HOP!A:C,3,0)</f>
        <v>2501625</v>
      </c>
      <c r="G27" s="4">
        <f t="shared" si="0"/>
        <v>0</v>
      </c>
      <c r="H27" s="4" t="str">
        <f t="shared" si="1"/>
        <v>，2501625</v>
      </c>
      <c r="I27" s="4" t="str">
        <f>VLOOKUP(A27,HOP!A:U,21,0)</f>
        <v>直连</v>
      </c>
    </row>
    <row r="28" s="4" customFormat="1" spans="1:9">
      <c r="A28" s="5">
        <v>17773120676</v>
      </c>
      <c r="B28" s="6">
        <v>44660</v>
      </c>
      <c r="C28" s="6">
        <v>44661</v>
      </c>
      <c r="D28" s="4">
        <v>607</v>
      </c>
      <c r="E28" s="4" t="str">
        <f>VLOOKUP(A28,HOP!A:L,12,0)</f>
        <v>607.00</v>
      </c>
      <c r="F28" s="4" t="str">
        <f>VLOOKUP(A28,HOP!A:C,3,0)</f>
        <v>2502133</v>
      </c>
      <c r="G28" s="4">
        <f t="shared" si="0"/>
        <v>0</v>
      </c>
      <c r="H28" s="4" t="str">
        <f t="shared" si="1"/>
        <v>，2502133</v>
      </c>
      <c r="I28" s="4" t="str">
        <f>VLOOKUP(A28,HOP!A:U,21,0)</f>
        <v>直连</v>
      </c>
    </row>
    <row r="29" s="4" customFormat="1" spans="1:9">
      <c r="A29" s="5">
        <v>17773213699</v>
      </c>
      <c r="B29" s="6">
        <v>44660</v>
      </c>
      <c r="C29" s="6">
        <v>44661</v>
      </c>
      <c r="D29" s="4">
        <v>1378</v>
      </c>
      <c r="E29" s="4" t="str">
        <f>VLOOKUP(A29,HOP!A:L,12,0)</f>
        <v>1378.00</v>
      </c>
      <c r="F29" s="4" t="str">
        <f>VLOOKUP(A29,HOP!A:C,3,0)</f>
        <v>2502192</v>
      </c>
      <c r="G29" s="4">
        <f t="shared" si="0"/>
        <v>0</v>
      </c>
      <c r="H29" s="4" t="str">
        <f t="shared" si="1"/>
        <v>，2502192</v>
      </c>
      <c r="I29" s="4" t="str">
        <f>VLOOKUP(A29,HOP!A:U,21,0)</f>
        <v>直连</v>
      </c>
    </row>
    <row r="30" s="4" customFormat="1" hidden="1" spans="1:9">
      <c r="A30" s="5">
        <v>17773498131</v>
      </c>
      <c r="B30" s="6">
        <v>44660</v>
      </c>
      <c r="C30" s="6">
        <v>44661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17778851355</v>
      </c>
      <c r="B31" s="6">
        <v>44660</v>
      </c>
      <c r="C31" s="6">
        <v>44661</v>
      </c>
      <c r="D31" s="4">
        <v>2340</v>
      </c>
      <c r="E31" s="4" t="str">
        <f>VLOOKUP(A31,HOP!A:L,12,0)</f>
        <v>2340.00</v>
      </c>
      <c r="F31" s="4" t="str">
        <f>VLOOKUP(A31,HOP!A:C,3,0)</f>
        <v>2503067</v>
      </c>
      <c r="G31" s="4">
        <f t="shared" si="0"/>
        <v>0</v>
      </c>
      <c r="H31" s="4" t="str">
        <f t="shared" si="1"/>
        <v>，2503067</v>
      </c>
      <c r="I31" s="4" t="str">
        <f>VLOOKUP(A31,HOP!A:U,21,0)</f>
        <v>直连</v>
      </c>
    </row>
    <row r="32" s="4" customFormat="1" hidden="1" spans="1:9">
      <c r="A32" s="5">
        <v>17779209803</v>
      </c>
      <c r="B32" s="6">
        <v>44659</v>
      </c>
      <c r="C32" s="6">
        <v>44661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17779600504</v>
      </c>
      <c r="B33" s="6">
        <v>44660</v>
      </c>
      <c r="C33" s="6">
        <v>44661</v>
      </c>
      <c r="D33" s="4">
        <v>1485</v>
      </c>
      <c r="E33" s="4" t="str">
        <f>VLOOKUP(A33,HOP!A:L,12,0)</f>
        <v>1485.00</v>
      </c>
      <c r="F33" s="4" t="str">
        <f>VLOOKUP(A33,HOP!A:C,3,0)</f>
        <v>2503369</v>
      </c>
      <c r="G33" s="4">
        <f t="shared" si="0"/>
        <v>0</v>
      </c>
      <c r="H33" s="4" t="str">
        <f t="shared" si="1"/>
        <v>，2503369</v>
      </c>
      <c r="I33" s="4" t="str">
        <f>VLOOKUP(A33,HOP!A:U,21,0)</f>
        <v>直连</v>
      </c>
    </row>
    <row r="34" s="4" customFormat="1" spans="1:9">
      <c r="A34" s="5">
        <v>17779876983</v>
      </c>
      <c r="B34" s="6">
        <v>44660</v>
      </c>
      <c r="C34" s="6">
        <v>44661</v>
      </c>
      <c r="D34" s="4">
        <v>1657</v>
      </c>
      <c r="E34" s="4" t="str">
        <f>VLOOKUP(A34,HOP!A:L,12,0)</f>
        <v>1657.00</v>
      </c>
      <c r="F34" s="4" t="str">
        <f>VLOOKUP(A34,HOP!A:C,3,0)</f>
        <v>2503469</v>
      </c>
      <c r="G34" s="4">
        <f t="shared" si="0"/>
        <v>0</v>
      </c>
      <c r="H34" s="4" t="str">
        <f t="shared" si="1"/>
        <v>，2503469</v>
      </c>
      <c r="I34" s="4" t="str">
        <f>VLOOKUP(A34,HOP!A:U,21,0)</f>
        <v>直连</v>
      </c>
    </row>
    <row r="35" s="4" customFormat="1" spans="1:9">
      <c r="A35" s="5">
        <v>17780154430</v>
      </c>
      <c r="B35" s="6">
        <v>44660</v>
      </c>
      <c r="C35" s="6">
        <v>44661</v>
      </c>
      <c r="D35" s="4">
        <v>357</v>
      </c>
      <c r="E35" s="4" t="str">
        <f>VLOOKUP(A35,HOP!A:L,12,0)</f>
        <v>357.00</v>
      </c>
      <c r="F35" s="4" t="str">
        <f>VLOOKUP(A35,HOP!A:C,3,0)</f>
        <v>2503575</v>
      </c>
      <c r="G35" s="4">
        <f t="shared" si="0"/>
        <v>0</v>
      </c>
      <c r="H35" s="4" t="str">
        <f t="shared" si="1"/>
        <v>，2503575</v>
      </c>
      <c r="I35" s="4" t="str">
        <f>VLOOKUP(A35,HOP!A:U,21,0)</f>
        <v>直连</v>
      </c>
    </row>
    <row r="36" s="4" customFormat="1" spans="1:9">
      <c r="A36" s="5">
        <v>17780338123</v>
      </c>
      <c r="B36" s="6">
        <v>44660</v>
      </c>
      <c r="C36" s="6">
        <v>44661</v>
      </c>
      <c r="D36" s="4">
        <v>496</v>
      </c>
      <c r="E36" s="4" t="str">
        <f>VLOOKUP(A36,HOP!A:L,12,0)</f>
        <v>496.00</v>
      </c>
      <c r="F36" s="4" t="str">
        <f>VLOOKUP(A36,HOP!A:C,3,0)</f>
        <v>2503647</v>
      </c>
      <c r="G36" s="4">
        <f t="shared" si="0"/>
        <v>0</v>
      </c>
      <c r="H36" s="4" t="str">
        <f t="shared" si="1"/>
        <v>，2503647</v>
      </c>
      <c r="I36" s="4" t="str">
        <f>VLOOKUP(A36,HOP!A:U,21,0)</f>
        <v>直连</v>
      </c>
    </row>
    <row r="37" s="4" customFormat="1" spans="1:9">
      <c r="A37" s="5">
        <v>17780472274</v>
      </c>
      <c r="B37" s="6">
        <v>44660</v>
      </c>
      <c r="C37" s="6">
        <v>44661</v>
      </c>
      <c r="D37" s="4">
        <v>1220</v>
      </c>
      <c r="E37" s="4" t="str">
        <f>VLOOKUP(A37,HOP!A:L,12,0)</f>
        <v>1220.00</v>
      </c>
      <c r="F37" s="4" t="str">
        <f>VLOOKUP(A37,HOP!A:C,3,0)</f>
        <v>2503728</v>
      </c>
      <c r="G37" s="4">
        <f t="shared" si="0"/>
        <v>0</v>
      </c>
      <c r="H37" s="4" t="str">
        <f t="shared" si="1"/>
        <v>，2503728</v>
      </c>
      <c r="I37" s="4" t="str">
        <f>VLOOKUP(A37,HOP!A:U,21,0)</f>
        <v>直连</v>
      </c>
    </row>
    <row r="38" s="4" customFormat="1" spans="1:9">
      <c r="A38" s="5">
        <v>17780595677</v>
      </c>
      <c r="B38" s="6">
        <v>44660</v>
      </c>
      <c r="C38" s="6">
        <v>44661</v>
      </c>
      <c r="D38" s="4">
        <v>284</v>
      </c>
      <c r="E38" s="4" t="str">
        <f>VLOOKUP(A38,HOP!A:L,12,0)</f>
        <v>284.00</v>
      </c>
      <c r="F38" s="4" t="str">
        <f>VLOOKUP(A38,HOP!A:C,3,0)</f>
        <v>2503820</v>
      </c>
      <c r="G38" s="4">
        <f t="shared" si="0"/>
        <v>0</v>
      </c>
      <c r="H38" s="4" t="str">
        <f t="shared" si="1"/>
        <v>，2503820</v>
      </c>
      <c r="I38" s="4" t="str">
        <f>VLOOKUP(A38,HOP!A:U,21,0)</f>
        <v>直连</v>
      </c>
    </row>
    <row r="39" s="4" customFormat="1" spans="1:9">
      <c r="A39" s="5">
        <v>17780685340</v>
      </c>
      <c r="B39" s="6">
        <v>44660</v>
      </c>
      <c r="C39" s="6">
        <v>44661</v>
      </c>
      <c r="D39" s="4">
        <v>720</v>
      </c>
      <c r="E39" s="4" t="str">
        <f>VLOOKUP(A39,HOP!A:L,12,0)</f>
        <v>720.00</v>
      </c>
      <c r="F39" s="4" t="str">
        <f>VLOOKUP(A39,HOP!A:C,3,0)</f>
        <v>2503873</v>
      </c>
      <c r="G39" s="4">
        <f t="shared" si="0"/>
        <v>0</v>
      </c>
      <c r="H39" s="4" t="str">
        <f t="shared" si="1"/>
        <v>，2503873</v>
      </c>
      <c r="I39" s="4" t="str">
        <f>VLOOKUP(A39,HOP!A:U,21,0)</f>
        <v>直连</v>
      </c>
    </row>
    <row r="40" s="4" customFormat="1" spans="1:9">
      <c r="A40" s="5">
        <v>17781170330</v>
      </c>
      <c r="B40" s="6">
        <v>44660</v>
      </c>
      <c r="C40" s="6">
        <v>44661</v>
      </c>
      <c r="D40" s="4">
        <v>197</v>
      </c>
      <c r="E40" s="4" t="str">
        <f>VLOOKUP(A40,HOP!A:L,12,0)</f>
        <v>197.00</v>
      </c>
      <c r="F40" s="4" t="str">
        <f>VLOOKUP(A40,HOP!A:C,3,0)</f>
        <v>2504125</v>
      </c>
      <c r="G40" s="4">
        <f t="shared" si="0"/>
        <v>0</v>
      </c>
      <c r="H40" s="4" t="str">
        <f t="shared" si="1"/>
        <v>，2504125</v>
      </c>
      <c r="I40" s="4" t="str">
        <f>VLOOKUP(A40,HOP!A:U,21,0)</f>
        <v>直连</v>
      </c>
    </row>
    <row r="41" s="4" customFormat="1" spans="1:9">
      <c r="A41" s="5">
        <v>17781199197</v>
      </c>
      <c r="B41" s="6">
        <v>44660</v>
      </c>
      <c r="C41" s="6">
        <v>44661</v>
      </c>
      <c r="D41" s="4">
        <v>918</v>
      </c>
      <c r="E41" s="4" t="str">
        <f>VLOOKUP(A41,HOP!A:L,12,0)</f>
        <v>918.00</v>
      </c>
      <c r="F41" s="4" t="str">
        <f>VLOOKUP(A41,HOP!A:C,3,0)</f>
        <v>2504131</v>
      </c>
      <c r="G41" s="4">
        <f t="shared" si="0"/>
        <v>0</v>
      </c>
      <c r="H41" s="4" t="str">
        <f t="shared" si="1"/>
        <v>，2504131</v>
      </c>
      <c r="I41" s="4" t="str">
        <f>VLOOKUP(A41,HOP!A:U,21,0)</f>
        <v>直连</v>
      </c>
    </row>
    <row r="42" s="4" customFormat="1" hidden="1" spans="1:9">
      <c r="A42" s="5">
        <v>17781191636</v>
      </c>
      <c r="B42" s="6">
        <v>44660</v>
      </c>
      <c r="C42" s="6">
        <v>44661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9">
      <c r="A43" s="5">
        <v>17781435038</v>
      </c>
      <c r="B43" s="6">
        <v>44660</v>
      </c>
      <c r="C43" s="6">
        <v>44661</v>
      </c>
      <c r="D43" s="4">
        <v>1520</v>
      </c>
      <c r="E43" s="4" t="str">
        <f>VLOOKUP(A43,HOP!A:L,12,0)</f>
        <v>1520.00</v>
      </c>
      <c r="F43" s="4" t="str">
        <f>VLOOKUP(A43,HOP!A:C,3,0)</f>
        <v>2504281</v>
      </c>
      <c r="G43" s="4">
        <f t="shared" si="0"/>
        <v>0</v>
      </c>
      <c r="H43" s="4" t="str">
        <f t="shared" si="1"/>
        <v>，2504281</v>
      </c>
      <c r="I43" s="4" t="str">
        <f>VLOOKUP(A43,HOP!A:U,21,0)</f>
        <v>直连</v>
      </c>
    </row>
    <row r="44" s="4" customFormat="1" spans="1:9">
      <c r="A44" s="5">
        <v>17782134339</v>
      </c>
      <c r="B44" s="6">
        <v>44660</v>
      </c>
      <c r="C44" s="6">
        <v>44661</v>
      </c>
      <c r="D44" s="4">
        <v>420</v>
      </c>
      <c r="E44" s="4" t="str">
        <f>VLOOKUP(A44,HOP!A:L,12,0)</f>
        <v>420.00</v>
      </c>
      <c r="F44" s="4" t="str">
        <f>VLOOKUP(A44,HOP!A:C,3,0)</f>
        <v>2504840</v>
      </c>
      <c r="G44" s="4">
        <f t="shared" si="0"/>
        <v>0</v>
      </c>
      <c r="H44" s="4" t="str">
        <f t="shared" si="1"/>
        <v>，2504840</v>
      </c>
      <c r="I44" s="4" t="str">
        <f>VLOOKUP(A44,HOP!A:U,21,0)</f>
        <v>直连</v>
      </c>
    </row>
    <row r="46" spans="4:4">
      <c r="D46" s="4">
        <f>SUM(D2:D45)</f>
        <v>62638</v>
      </c>
    </row>
    <row r="47" spans="4:4">
      <c r="D47" s="4" t="s">
        <v>239</v>
      </c>
    </row>
    <row r="51" spans="1:1">
      <c r="A51" s="4" t="s">
        <v>240</v>
      </c>
    </row>
    <row r="52" spans="1:1">
      <c r="A52" s="4" t="s">
        <v>241</v>
      </c>
    </row>
  </sheetData>
  <autoFilter ref="A1:X44">
    <filterColumn colId="3">
      <filters>
        <filter val="850"/>
        <filter val="811"/>
        <filter val="1653"/>
        <filter val="1394"/>
        <filter val="795"/>
        <filter val="496"/>
        <filter val="197"/>
        <filter val="357"/>
        <filter val="1657"/>
        <filter val="918"/>
        <filter val="1598"/>
        <filter val="2718"/>
        <filter val="3519"/>
        <filter val="420"/>
        <filter val="720"/>
        <filter val="1220"/>
        <filter val="1520"/>
        <filter val="3560"/>
        <filter val="662"/>
        <filter val="3562"/>
        <filter val="1223"/>
        <filter val="2466"/>
        <filter val="428"/>
        <filter val="1728"/>
        <filter val="772"/>
        <filter val="1472"/>
        <filter val="2373"/>
        <filter val="1378"/>
        <filter val="2439"/>
        <filter val="2340"/>
        <filter val="4200"/>
        <filter val="883"/>
        <filter val="284"/>
        <filter val="885"/>
        <filter val="1485"/>
        <filter val="5406"/>
        <filter val="607"/>
        <filter val="19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242</v>
      </c>
      <c r="B1" s="2" t="s">
        <v>243</v>
      </c>
      <c r="C1" s="2" t="s">
        <v>244</v>
      </c>
      <c r="D1" s="2" t="s">
        <v>245</v>
      </c>
      <c r="E1" s="2" t="s">
        <v>13</v>
      </c>
      <c r="F1" s="2" t="s">
        <v>5</v>
      </c>
      <c r="G1" s="2" t="s">
        <v>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  <c r="U1" s="2" t="s">
        <v>259</v>
      </c>
    </row>
    <row r="2" s="1" customFormat="1" spans="1:21">
      <c r="A2" s="3">
        <v>17782134339</v>
      </c>
      <c r="B2" s="1" t="s">
        <v>260</v>
      </c>
      <c r="C2" s="1" t="s">
        <v>261</v>
      </c>
      <c r="D2" s="1" t="s">
        <v>262</v>
      </c>
      <c r="E2" s="1" t="s">
        <v>263</v>
      </c>
      <c r="F2" s="1" t="s">
        <v>260</v>
      </c>
      <c r="G2" s="1" t="s">
        <v>264</v>
      </c>
      <c r="H2" s="1" t="s">
        <v>265</v>
      </c>
      <c r="I2" s="1" t="s">
        <v>266</v>
      </c>
      <c r="J2" s="1" t="s">
        <v>30</v>
      </c>
      <c r="K2" s="1" t="s">
        <v>267</v>
      </c>
      <c r="L2" s="1" t="s">
        <v>267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  <c r="U2" s="1" t="s">
        <v>275</v>
      </c>
    </row>
    <row r="3" s="1" customFormat="1" spans="1:21">
      <c r="A3" s="3">
        <v>17781435038</v>
      </c>
      <c r="B3" s="1" t="s">
        <v>260</v>
      </c>
      <c r="C3" s="1" t="s">
        <v>276</v>
      </c>
      <c r="D3" s="1" t="s">
        <v>277</v>
      </c>
      <c r="E3" s="1" t="s">
        <v>278</v>
      </c>
      <c r="F3" s="1" t="s">
        <v>260</v>
      </c>
      <c r="G3" s="1" t="s">
        <v>264</v>
      </c>
      <c r="H3" s="1" t="s">
        <v>265</v>
      </c>
      <c r="I3" s="1" t="s">
        <v>279</v>
      </c>
      <c r="J3" s="1" t="s">
        <v>30</v>
      </c>
      <c r="K3" s="1" t="s">
        <v>280</v>
      </c>
      <c r="L3" s="1" t="s">
        <v>280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271</v>
      </c>
      <c r="R3" s="1" t="s">
        <v>281</v>
      </c>
      <c r="S3" s="1" t="s">
        <v>273</v>
      </c>
      <c r="T3" s="1" t="s">
        <v>274</v>
      </c>
      <c r="U3" s="1" t="s">
        <v>275</v>
      </c>
    </row>
    <row r="4" s="1" customFormat="1" spans="1:21">
      <c r="A4" s="3">
        <v>17781199197</v>
      </c>
      <c r="B4" s="1" t="s">
        <v>260</v>
      </c>
      <c r="C4" s="1" t="s">
        <v>282</v>
      </c>
      <c r="D4" s="1" t="s">
        <v>283</v>
      </c>
      <c r="E4" s="1" t="s">
        <v>284</v>
      </c>
      <c r="F4" s="1" t="s">
        <v>260</v>
      </c>
      <c r="G4" s="1" t="s">
        <v>264</v>
      </c>
      <c r="H4" s="1" t="s">
        <v>265</v>
      </c>
      <c r="I4" s="1" t="s">
        <v>285</v>
      </c>
      <c r="J4" s="1" t="s">
        <v>30</v>
      </c>
      <c r="K4" s="1" t="s">
        <v>286</v>
      </c>
      <c r="L4" s="1" t="s">
        <v>286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271</v>
      </c>
      <c r="R4" s="1" t="s">
        <v>287</v>
      </c>
      <c r="S4" s="1" t="s">
        <v>273</v>
      </c>
      <c r="T4" s="1" t="s">
        <v>274</v>
      </c>
      <c r="U4" s="1" t="s">
        <v>275</v>
      </c>
    </row>
    <row r="5" s="1" customFormat="1" spans="1:21">
      <c r="A5" s="3">
        <v>17781170330</v>
      </c>
      <c r="B5" s="1" t="s">
        <v>260</v>
      </c>
      <c r="C5" s="1" t="s">
        <v>288</v>
      </c>
      <c r="D5" s="1" t="s">
        <v>289</v>
      </c>
      <c r="E5" s="1" t="s">
        <v>290</v>
      </c>
      <c r="F5" s="1" t="s">
        <v>260</v>
      </c>
      <c r="G5" s="1" t="s">
        <v>264</v>
      </c>
      <c r="H5" s="1" t="s">
        <v>265</v>
      </c>
      <c r="I5" s="1" t="s">
        <v>291</v>
      </c>
      <c r="J5" s="1" t="s">
        <v>30</v>
      </c>
      <c r="K5" s="1" t="s">
        <v>292</v>
      </c>
      <c r="L5" s="1" t="s">
        <v>292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271</v>
      </c>
      <c r="R5" s="1" t="s">
        <v>293</v>
      </c>
      <c r="S5" s="1" t="s">
        <v>273</v>
      </c>
      <c r="T5" s="1" t="s">
        <v>274</v>
      </c>
      <c r="U5" s="1" t="s">
        <v>275</v>
      </c>
    </row>
    <row r="6" s="1" customFormat="1" spans="1:21">
      <c r="A6" s="3">
        <v>17780685340</v>
      </c>
      <c r="B6" s="1" t="s">
        <v>260</v>
      </c>
      <c r="C6" s="1" t="s">
        <v>294</v>
      </c>
      <c r="D6" s="1" t="s">
        <v>295</v>
      </c>
      <c r="E6" s="1" t="s">
        <v>296</v>
      </c>
      <c r="F6" s="1" t="s">
        <v>260</v>
      </c>
      <c r="G6" s="1" t="s">
        <v>264</v>
      </c>
      <c r="H6" s="1" t="s">
        <v>265</v>
      </c>
      <c r="I6" s="1" t="s">
        <v>297</v>
      </c>
      <c r="J6" s="1" t="s">
        <v>30</v>
      </c>
      <c r="K6" s="1" t="s">
        <v>298</v>
      </c>
      <c r="L6" s="1" t="s">
        <v>298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271</v>
      </c>
      <c r="R6" s="1" t="s">
        <v>299</v>
      </c>
      <c r="S6" s="1" t="s">
        <v>273</v>
      </c>
      <c r="T6" s="1" t="s">
        <v>274</v>
      </c>
      <c r="U6" s="1" t="s">
        <v>275</v>
      </c>
    </row>
    <row r="7" s="1" customFormat="1" spans="1:21">
      <c r="A7" s="3">
        <v>17780595677</v>
      </c>
      <c r="B7" s="1" t="s">
        <v>260</v>
      </c>
      <c r="C7" s="1" t="s">
        <v>300</v>
      </c>
      <c r="D7" s="1" t="s">
        <v>301</v>
      </c>
      <c r="E7" s="1" t="s">
        <v>302</v>
      </c>
      <c r="F7" s="1" t="s">
        <v>260</v>
      </c>
      <c r="G7" s="1" t="s">
        <v>264</v>
      </c>
      <c r="H7" s="1" t="s">
        <v>265</v>
      </c>
      <c r="I7" s="1" t="s">
        <v>303</v>
      </c>
      <c r="J7" s="1" t="s">
        <v>30</v>
      </c>
      <c r="K7" s="1" t="s">
        <v>304</v>
      </c>
      <c r="L7" s="1" t="s">
        <v>304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271</v>
      </c>
      <c r="R7" s="1" t="s">
        <v>305</v>
      </c>
      <c r="S7" s="1" t="s">
        <v>273</v>
      </c>
      <c r="T7" s="1" t="s">
        <v>274</v>
      </c>
      <c r="U7" s="1" t="s">
        <v>275</v>
      </c>
    </row>
    <row r="8" s="1" customFormat="1" spans="1:21">
      <c r="A8" s="3">
        <v>17780472274</v>
      </c>
      <c r="B8" s="1" t="s">
        <v>260</v>
      </c>
      <c r="C8" s="1" t="s">
        <v>306</v>
      </c>
      <c r="D8" s="1" t="s">
        <v>307</v>
      </c>
      <c r="E8" s="1" t="s">
        <v>308</v>
      </c>
      <c r="F8" s="1" t="s">
        <v>260</v>
      </c>
      <c r="G8" s="1" t="s">
        <v>264</v>
      </c>
      <c r="H8" s="1" t="s">
        <v>265</v>
      </c>
      <c r="I8" s="1" t="s">
        <v>309</v>
      </c>
      <c r="J8" s="1" t="s">
        <v>30</v>
      </c>
      <c r="K8" s="1" t="s">
        <v>310</v>
      </c>
      <c r="L8" s="1" t="s">
        <v>310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271</v>
      </c>
      <c r="R8" s="1" t="s">
        <v>311</v>
      </c>
      <c r="S8" s="1" t="s">
        <v>273</v>
      </c>
      <c r="T8" s="1" t="s">
        <v>274</v>
      </c>
      <c r="U8" s="1" t="s">
        <v>275</v>
      </c>
    </row>
    <row r="9" s="1" customFormat="1" spans="1:21">
      <c r="A9" s="3">
        <v>17780338123</v>
      </c>
      <c r="B9" s="1" t="s">
        <v>260</v>
      </c>
      <c r="C9" s="1" t="s">
        <v>312</v>
      </c>
      <c r="D9" s="1" t="s">
        <v>313</v>
      </c>
      <c r="E9" s="1" t="s">
        <v>314</v>
      </c>
      <c r="F9" s="1" t="s">
        <v>260</v>
      </c>
      <c r="G9" s="1" t="s">
        <v>264</v>
      </c>
      <c r="H9" s="1" t="s">
        <v>265</v>
      </c>
      <c r="I9" s="1" t="s">
        <v>315</v>
      </c>
      <c r="J9" s="1" t="s">
        <v>30</v>
      </c>
      <c r="K9" s="1" t="s">
        <v>316</v>
      </c>
      <c r="L9" s="1" t="s">
        <v>316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271</v>
      </c>
      <c r="R9" s="1" t="s">
        <v>317</v>
      </c>
      <c r="S9" s="1" t="s">
        <v>273</v>
      </c>
      <c r="T9" s="1" t="s">
        <v>274</v>
      </c>
      <c r="U9" s="1" t="s">
        <v>275</v>
      </c>
    </row>
    <row r="10" s="1" customFormat="1" spans="1:21">
      <c r="A10" s="3">
        <v>17780154430</v>
      </c>
      <c r="B10" s="1" t="s">
        <v>318</v>
      </c>
      <c r="C10" s="1" t="s">
        <v>319</v>
      </c>
      <c r="D10" s="1" t="s">
        <v>320</v>
      </c>
      <c r="E10" s="1" t="s">
        <v>321</v>
      </c>
      <c r="F10" s="1" t="s">
        <v>260</v>
      </c>
      <c r="G10" s="1" t="s">
        <v>264</v>
      </c>
      <c r="H10" s="1" t="s">
        <v>265</v>
      </c>
      <c r="I10" s="1" t="s">
        <v>322</v>
      </c>
      <c r="J10" s="1" t="s">
        <v>30</v>
      </c>
      <c r="K10" s="1" t="s">
        <v>323</v>
      </c>
      <c r="L10" s="1" t="s">
        <v>323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271</v>
      </c>
      <c r="R10" s="1" t="s">
        <v>324</v>
      </c>
      <c r="S10" s="1" t="s">
        <v>273</v>
      </c>
      <c r="T10" s="1" t="s">
        <v>274</v>
      </c>
      <c r="U10" s="1" t="s">
        <v>275</v>
      </c>
    </row>
    <row r="11" s="1" customFormat="1" spans="1:21">
      <c r="A11" s="3">
        <v>17779876983</v>
      </c>
      <c r="B11" s="1" t="s">
        <v>318</v>
      </c>
      <c r="C11" s="1" t="s">
        <v>325</v>
      </c>
      <c r="D11" s="1" t="s">
        <v>326</v>
      </c>
      <c r="E11" s="1" t="s">
        <v>327</v>
      </c>
      <c r="F11" s="1" t="s">
        <v>260</v>
      </c>
      <c r="G11" s="1" t="s">
        <v>264</v>
      </c>
      <c r="H11" s="1" t="s">
        <v>265</v>
      </c>
      <c r="I11" s="1" t="s">
        <v>328</v>
      </c>
      <c r="J11" s="1" t="s">
        <v>30</v>
      </c>
      <c r="K11" s="1" t="s">
        <v>329</v>
      </c>
      <c r="L11" s="1" t="s">
        <v>329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271</v>
      </c>
      <c r="R11" s="1" t="s">
        <v>330</v>
      </c>
      <c r="S11" s="1" t="s">
        <v>273</v>
      </c>
      <c r="T11" s="1" t="s">
        <v>274</v>
      </c>
      <c r="U11" s="1" t="s">
        <v>275</v>
      </c>
    </row>
    <row r="12" s="1" customFormat="1" spans="1:21">
      <c r="A12" s="3">
        <v>17779600504</v>
      </c>
      <c r="B12" s="1" t="s">
        <v>318</v>
      </c>
      <c r="C12" s="1" t="s">
        <v>331</v>
      </c>
      <c r="D12" s="1" t="s">
        <v>332</v>
      </c>
      <c r="E12" s="1" t="s">
        <v>333</v>
      </c>
      <c r="F12" s="1" t="s">
        <v>260</v>
      </c>
      <c r="G12" s="1" t="s">
        <v>264</v>
      </c>
      <c r="H12" s="1" t="s">
        <v>265</v>
      </c>
      <c r="I12" s="1" t="s">
        <v>334</v>
      </c>
      <c r="J12" s="1" t="s">
        <v>30</v>
      </c>
      <c r="K12" s="1" t="s">
        <v>335</v>
      </c>
      <c r="L12" s="1" t="s">
        <v>335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271</v>
      </c>
      <c r="R12" s="1" t="s">
        <v>336</v>
      </c>
      <c r="S12" s="1" t="s">
        <v>273</v>
      </c>
      <c r="T12" s="1" t="s">
        <v>274</v>
      </c>
      <c r="U12" s="1" t="s">
        <v>275</v>
      </c>
    </row>
    <row r="13" s="1" customFormat="1" spans="1:21">
      <c r="A13" s="3">
        <v>17778851355</v>
      </c>
      <c r="B13" s="1" t="s">
        <v>318</v>
      </c>
      <c r="C13" s="1" t="s">
        <v>337</v>
      </c>
      <c r="D13" s="1" t="s">
        <v>338</v>
      </c>
      <c r="E13" s="1" t="s">
        <v>339</v>
      </c>
      <c r="F13" s="1" t="s">
        <v>260</v>
      </c>
      <c r="G13" s="1" t="s">
        <v>264</v>
      </c>
      <c r="H13" s="1" t="s">
        <v>265</v>
      </c>
      <c r="I13" s="1" t="s">
        <v>340</v>
      </c>
      <c r="J13" s="1" t="s">
        <v>30</v>
      </c>
      <c r="K13" s="1" t="s">
        <v>341</v>
      </c>
      <c r="L13" s="1" t="s">
        <v>341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271</v>
      </c>
      <c r="R13" s="1" t="s">
        <v>342</v>
      </c>
      <c r="S13" s="1" t="s">
        <v>273</v>
      </c>
      <c r="T13" s="1" t="s">
        <v>274</v>
      </c>
      <c r="U13" s="1" t="s">
        <v>275</v>
      </c>
    </row>
    <row r="14" s="1" customFormat="1" spans="1:21">
      <c r="A14" s="3">
        <v>17773213699</v>
      </c>
      <c r="B14" s="1" t="s">
        <v>343</v>
      </c>
      <c r="C14" s="1" t="s">
        <v>344</v>
      </c>
      <c r="D14" s="1" t="s">
        <v>345</v>
      </c>
      <c r="E14" s="1" t="s">
        <v>346</v>
      </c>
      <c r="F14" s="1" t="s">
        <v>260</v>
      </c>
      <c r="G14" s="1" t="s">
        <v>264</v>
      </c>
      <c r="H14" s="1" t="s">
        <v>265</v>
      </c>
      <c r="I14" s="1" t="s">
        <v>347</v>
      </c>
      <c r="J14" s="1" t="s">
        <v>30</v>
      </c>
      <c r="K14" s="1" t="s">
        <v>348</v>
      </c>
      <c r="L14" s="1" t="s">
        <v>348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271</v>
      </c>
      <c r="R14" s="1" t="s">
        <v>349</v>
      </c>
      <c r="S14" s="1" t="s">
        <v>273</v>
      </c>
      <c r="T14" s="1" t="s">
        <v>274</v>
      </c>
      <c r="U14" s="1" t="s">
        <v>275</v>
      </c>
    </row>
    <row r="15" s="1" customFormat="1" spans="1:21">
      <c r="A15" s="3">
        <v>17773120676</v>
      </c>
      <c r="B15" s="1" t="s">
        <v>343</v>
      </c>
      <c r="C15" s="1" t="s">
        <v>350</v>
      </c>
      <c r="D15" s="1" t="s">
        <v>351</v>
      </c>
      <c r="E15" s="1" t="s">
        <v>352</v>
      </c>
      <c r="F15" s="1" t="s">
        <v>260</v>
      </c>
      <c r="G15" s="1" t="s">
        <v>264</v>
      </c>
      <c r="H15" s="1" t="s">
        <v>265</v>
      </c>
      <c r="I15" s="1" t="s">
        <v>353</v>
      </c>
      <c r="J15" s="1" t="s">
        <v>30</v>
      </c>
      <c r="K15" s="1" t="s">
        <v>354</v>
      </c>
      <c r="L15" s="1" t="s">
        <v>354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271</v>
      </c>
      <c r="R15" s="1" t="s">
        <v>355</v>
      </c>
      <c r="S15" s="1" t="s">
        <v>273</v>
      </c>
      <c r="T15" s="1" t="s">
        <v>274</v>
      </c>
      <c r="U15" s="1" t="s">
        <v>275</v>
      </c>
    </row>
    <row r="16" s="1" customFormat="1" spans="1:21">
      <c r="A16" s="3">
        <v>17772542712</v>
      </c>
      <c r="B16" s="1" t="s">
        <v>343</v>
      </c>
      <c r="C16" s="1" t="s">
        <v>356</v>
      </c>
      <c r="D16" s="1" t="s">
        <v>338</v>
      </c>
      <c r="E16" s="1" t="s">
        <v>357</v>
      </c>
      <c r="F16" s="1" t="s">
        <v>260</v>
      </c>
      <c r="G16" s="1" t="s">
        <v>264</v>
      </c>
      <c r="H16" s="1" t="s">
        <v>265</v>
      </c>
      <c r="I16" s="1" t="s">
        <v>358</v>
      </c>
      <c r="J16" s="1" t="s">
        <v>30</v>
      </c>
      <c r="K16" s="1" t="s">
        <v>359</v>
      </c>
      <c r="L16" s="1" t="s">
        <v>359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271</v>
      </c>
      <c r="R16" s="1" t="s">
        <v>360</v>
      </c>
      <c r="S16" s="1" t="s">
        <v>273</v>
      </c>
      <c r="T16" s="1" t="s">
        <v>274</v>
      </c>
      <c r="U16" s="1" t="s">
        <v>275</v>
      </c>
    </row>
    <row r="17" s="1" customFormat="1" spans="1:21">
      <c r="A17" s="3">
        <v>17772404054</v>
      </c>
      <c r="B17" s="1" t="s">
        <v>343</v>
      </c>
      <c r="C17" s="1" t="s">
        <v>361</v>
      </c>
      <c r="D17" s="1" t="s">
        <v>362</v>
      </c>
      <c r="E17" s="1" t="s">
        <v>363</v>
      </c>
      <c r="F17" s="1" t="s">
        <v>343</v>
      </c>
      <c r="G17" s="1" t="s">
        <v>264</v>
      </c>
      <c r="H17" s="1" t="s">
        <v>265</v>
      </c>
      <c r="I17" s="1" t="s">
        <v>364</v>
      </c>
      <c r="J17" s="1" t="s">
        <v>30</v>
      </c>
      <c r="K17" s="1" t="s">
        <v>365</v>
      </c>
      <c r="L17" s="1" t="s">
        <v>365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271</v>
      </c>
      <c r="R17" s="1" t="s">
        <v>366</v>
      </c>
      <c r="S17" s="1" t="s">
        <v>273</v>
      </c>
      <c r="T17" s="1" t="s">
        <v>274</v>
      </c>
      <c r="U17" s="1" t="s">
        <v>275</v>
      </c>
    </row>
    <row r="18" s="1" customFormat="1" spans="1:21">
      <c r="A18" s="3">
        <v>17771586031</v>
      </c>
      <c r="B18" s="1" t="s">
        <v>343</v>
      </c>
      <c r="C18" s="1" t="s">
        <v>367</v>
      </c>
      <c r="D18" s="1" t="s">
        <v>368</v>
      </c>
      <c r="E18" s="1" t="s">
        <v>369</v>
      </c>
      <c r="F18" s="1" t="s">
        <v>318</v>
      </c>
      <c r="G18" s="1" t="s">
        <v>264</v>
      </c>
      <c r="H18" s="1" t="s">
        <v>265</v>
      </c>
      <c r="I18" s="1" t="s">
        <v>370</v>
      </c>
      <c r="J18" s="1" t="s">
        <v>30</v>
      </c>
      <c r="K18" s="1" t="s">
        <v>371</v>
      </c>
      <c r="L18" s="1" t="s">
        <v>371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271</v>
      </c>
      <c r="R18" s="1" t="s">
        <v>372</v>
      </c>
      <c r="S18" s="1" t="s">
        <v>273</v>
      </c>
      <c r="T18" s="1" t="s">
        <v>274</v>
      </c>
      <c r="U18" s="1" t="s">
        <v>275</v>
      </c>
    </row>
    <row r="19" s="1" customFormat="1" spans="1:21">
      <c r="A19" s="3">
        <v>17762777326</v>
      </c>
      <c r="B19" s="1" t="s">
        <v>373</v>
      </c>
      <c r="C19" s="1" t="s">
        <v>374</v>
      </c>
      <c r="D19" s="1" t="s">
        <v>375</v>
      </c>
      <c r="E19" s="1" t="s">
        <v>376</v>
      </c>
      <c r="F19" s="1" t="s">
        <v>260</v>
      </c>
      <c r="G19" s="1" t="s">
        <v>264</v>
      </c>
      <c r="H19" s="1" t="s">
        <v>265</v>
      </c>
      <c r="I19" s="1" t="s">
        <v>377</v>
      </c>
      <c r="J19" s="1" t="s">
        <v>30</v>
      </c>
      <c r="K19" s="1" t="s">
        <v>378</v>
      </c>
      <c r="L19" s="1" t="s">
        <v>378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271</v>
      </c>
      <c r="R19" s="1" t="s">
        <v>379</v>
      </c>
      <c r="S19" s="1" t="s">
        <v>273</v>
      </c>
      <c r="T19" s="1" t="s">
        <v>274</v>
      </c>
      <c r="U19" s="1" t="s">
        <v>275</v>
      </c>
    </row>
    <row r="20" s="1" customFormat="1" spans="1:21">
      <c r="A20" s="3">
        <v>17762681709</v>
      </c>
      <c r="B20" s="1" t="s">
        <v>373</v>
      </c>
      <c r="C20" s="1" t="s">
        <v>380</v>
      </c>
      <c r="D20" s="1" t="s">
        <v>381</v>
      </c>
      <c r="E20" s="1" t="s">
        <v>382</v>
      </c>
      <c r="F20" s="1" t="s">
        <v>260</v>
      </c>
      <c r="G20" s="1" t="s">
        <v>264</v>
      </c>
      <c r="H20" s="1" t="s">
        <v>265</v>
      </c>
      <c r="I20" s="1" t="s">
        <v>383</v>
      </c>
      <c r="J20" s="1" t="s">
        <v>30</v>
      </c>
      <c r="K20" s="1" t="s">
        <v>384</v>
      </c>
      <c r="L20" s="1" t="s">
        <v>384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271</v>
      </c>
      <c r="R20" s="1" t="s">
        <v>385</v>
      </c>
      <c r="S20" s="1" t="s">
        <v>273</v>
      </c>
      <c r="T20" s="1" t="s">
        <v>274</v>
      </c>
      <c r="U20" s="1" t="s">
        <v>275</v>
      </c>
    </row>
    <row r="21" s="1" customFormat="1" spans="1:21">
      <c r="A21" s="3">
        <v>17762671497</v>
      </c>
      <c r="B21" s="1" t="s">
        <v>373</v>
      </c>
      <c r="C21" s="1" t="s">
        <v>386</v>
      </c>
      <c r="D21" s="1" t="s">
        <v>387</v>
      </c>
      <c r="E21" s="1" t="s">
        <v>388</v>
      </c>
      <c r="F21" s="1" t="s">
        <v>343</v>
      </c>
      <c r="G21" s="1" t="s">
        <v>264</v>
      </c>
      <c r="H21" s="1" t="s">
        <v>265</v>
      </c>
      <c r="I21" s="1" t="s">
        <v>389</v>
      </c>
      <c r="J21" s="1" t="s">
        <v>30</v>
      </c>
      <c r="K21" s="1" t="s">
        <v>390</v>
      </c>
      <c r="L21" s="1" t="s">
        <v>390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271</v>
      </c>
      <c r="R21" s="1" t="s">
        <v>391</v>
      </c>
      <c r="S21" s="1" t="s">
        <v>273</v>
      </c>
      <c r="T21" s="1" t="s">
        <v>274</v>
      </c>
      <c r="U21" s="1" t="s">
        <v>275</v>
      </c>
    </row>
    <row r="22" s="1" customFormat="1" spans="1:21">
      <c r="A22" s="3">
        <v>17760629053</v>
      </c>
      <c r="B22" s="1" t="s">
        <v>392</v>
      </c>
      <c r="C22" s="1" t="s">
        <v>393</v>
      </c>
      <c r="D22" s="1" t="s">
        <v>394</v>
      </c>
      <c r="E22" s="1" t="s">
        <v>395</v>
      </c>
      <c r="F22" s="1" t="s">
        <v>318</v>
      </c>
      <c r="G22" s="1" t="s">
        <v>264</v>
      </c>
      <c r="H22" s="1" t="s">
        <v>265</v>
      </c>
      <c r="I22" s="1" t="s">
        <v>396</v>
      </c>
      <c r="J22" s="1" t="s">
        <v>30</v>
      </c>
      <c r="K22" s="1" t="s">
        <v>397</v>
      </c>
      <c r="L22" s="1" t="s">
        <v>397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271</v>
      </c>
      <c r="R22" s="1" t="s">
        <v>398</v>
      </c>
      <c r="S22" s="1" t="s">
        <v>273</v>
      </c>
      <c r="T22" s="1" t="s">
        <v>274</v>
      </c>
      <c r="U22" s="1" t="s">
        <v>275</v>
      </c>
    </row>
    <row r="23" s="1" customFormat="1" spans="1:21">
      <c r="A23" s="3">
        <v>17760539565</v>
      </c>
      <c r="B23" s="1" t="s">
        <v>392</v>
      </c>
      <c r="C23" s="1" t="s">
        <v>399</v>
      </c>
      <c r="D23" s="1" t="s">
        <v>394</v>
      </c>
      <c r="E23" s="1" t="s">
        <v>400</v>
      </c>
      <c r="F23" s="1" t="s">
        <v>260</v>
      </c>
      <c r="G23" s="1" t="s">
        <v>264</v>
      </c>
      <c r="H23" s="1" t="s">
        <v>265</v>
      </c>
      <c r="I23" s="1" t="s">
        <v>401</v>
      </c>
      <c r="J23" s="1" t="s">
        <v>30</v>
      </c>
      <c r="K23" s="1" t="s">
        <v>402</v>
      </c>
      <c r="L23" s="1" t="s">
        <v>402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271</v>
      </c>
      <c r="R23" s="1" t="s">
        <v>403</v>
      </c>
      <c r="S23" s="1" t="s">
        <v>273</v>
      </c>
      <c r="T23" s="1" t="s">
        <v>274</v>
      </c>
      <c r="U23" s="1" t="s">
        <v>275</v>
      </c>
    </row>
    <row r="24" s="1" customFormat="1" spans="1:21">
      <c r="A24" s="3">
        <v>17760052892</v>
      </c>
      <c r="B24" s="1" t="s">
        <v>404</v>
      </c>
      <c r="C24" s="1" t="s">
        <v>405</v>
      </c>
      <c r="D24" s="1" t="s">
        <v>406</v>
      </c>
      <c r="E24" s="1" t="s">
        <v>407</v>
      </c>
      <c r="F24" s="1" t="s">
        <v>318</v>
      </c>
      <c r="G24" s="1" t="s">
        <v>264</v>
      </c>
      <c r="H24" s="1" t="s">
        <v>265</v>
      </c>
      <c r="I24" s="1" t="s">
        <v>408</v>
      </c>
      <c r="J24" s="1" t="s">
        <v>30</v>
      </c>
      <c r="K24" s="1" t="s">
        <v>409</v>
      </c>
      <c r="L24" s="1" t="s">
        <v>409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271</v>
      </c>
      <c r="R24" s="1" t="s">
        <v>410</v>
      </c>
      <c r="S24" s="1" t="s">
        <v>273</v>
      </c>
      <c r="T24" s="1" t="s">
        <v>274</v>
      </c>
      <c r="U24" s="1" t="s">
        <v>275</v>
      </c>
    </row>
    <row r="25" s="1" customFormat="1" spans="1:21">
      <c r="A25" s="3">
        <v>17758716377</v>
      </c>
      <c r="B25" s="1" t="s">
        <v>404</v>
      </c>
      <c r="C25" s="1" t="s">
        <v>411</v>
      </c>
      <c r="D25" s="1" t="s">
        <v>394</v>
      </c>
      <c r="E25" s="1" t="s">
        <v>412</v>
      </c>
      <c r="F25" s="1" t="s">
        <v>260</v>
      </c>
      <c r="G25" s="1" t="s">
        <v>264</v>
      </c>
      <c r="H25" s="1" t="s">
        <v>265</v>
      </c>
      <c r="I25" s="1" t="s">
        <v>413</v>
      </c>
      <c r="J25" s="1" t="s">
        <v>30</v>
      </c>
      <c r="K25" s="1" t="s">
        <v>414</v>
      </c>
      <c r="L25" s="1" t="s">
        <v>414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271</v>
      </c>
      <c r="R25" s="1" t="s">
        <v>415</v>
      </c>
      <c r="S25" s="1" t="s">
        <v>273</v>
      </c>
      <c r="T25" s="1" t="s">
        <v>274</v>
      </c>
      <c r="U25" s="1" t="s">
        <v>275</v>
      </c>
    </row>
    <row r="26" s="1" customFormat="1" spans="1:21">
      <c r="A26" s="3">
        <v>17753767813</v>
      </c>
      <c r="B26" s="1" t="s">
        <v>404</v>
      </c>
      <c r="C26" s="1" t="s">
        <v>416</v>
      </c>
      <c r="D26" s="1" t="s">
        <v>394</v>
      </c>
      <c r="E26" s="1" t="s">
        <v>417</v>
      </c>
      <c r="F26" s="1" t="s">
        <v>260</v>
      </c>
      <c r="G26" s="1" t="s">
        <v>264</v>
      </c>
      <c r="H26" s="1" t="s">
        <v>265</v>
      </c>
      <c r="I26" s="1" t="s">
        <v>401</v>
      </c>
      <c r="J26" s="1" t="s">
        <v>30</v>
      </c>
      <c r="K26" s="1" t="s">
        <v>402</v>
      </c>
      <c r="L26" s="1" t="s">
        <v>402</v>
      </c>
      <c r="M26" s="1" t="s">
        <v>268</v>
      </c>
      <c r="N26" s="1" t="s">
        <v>268</v>
      </c>
      <c r="O26" s="1" t="s">
        <v>269</v>
      </c>
      <c r="P26" s="1" t="s">
        <v>270</v>
      </c>
      <c r="Q26" s="1" t="s">
        <v>271</v>
      </c>
      <c r="R26" s="1" t="s">
        <v>418</v>
      </c>
      <c r="S26" s="1" t="s">
        <v>273</v>
      </c>
      <c r="T26" s="1" t="s">
        <v>274</v>
      </c>
      <c r="U26" s="1" t="s">
        <v>275</v>
      </c>
    </row>
    <row r="27" s="1" customFormat="1" spans="1:21">
      <c r="A27" s="3">
        <v>17728633121</v>
      </c>
      <c r="B27" s="1" t="s">
        <v>419</v>
      </c>
      <c r="C27" s="1" t="s">
        <v>420</v>
      </c>
      <c r="D27" s="1" t="s">
        <v>421</v>
      </c>
      <c r="E27" s="1" t="s">
        <v>422</v>
      </c>
      <c r="F27" s="1" t="s">
        <v>260</v>
      </c>
      <c r="G27" s="1" t="s">
        <v>264</v>
      </c>
      <c r="H27" s="1" t="s">
        <v>265</v>
      </c>
      <c r="I27" s="1" t="s">
        <v>423</v>
      </c>
      <c r="J27" s="1" t="s">
        <v>30</v>
      </c>
      <c r="K27" s="1" t="s">
        <v>424</v>
      </c>
      <c r="L27" s="1" t="s">
        <v>424</v>
      </c>
      <c r="M27" s="1" t="s">
        <v>268</v>
      </c>
      <c r="N27" s="1" t="s">
        <v>268</v>
      </c>
      <c r="O27" s="1" t="s">
        <v>269</v>
      </c>
      <c r="P27" s="1" t="s">
        <v>270</v>
      </c>
      <c r="Q27" s="1" t="s">
        <v>271</v>
      </c>
      <c r="R27" s="1" t="s">
        <v>425</v>
      </c>
      <c r="S27" s="1" t="s">
        <v>273</v>
      </c>
      <c r="T27" s="1" t="s">
        <v>274</v>
      </c>
      <c r="U27" s="1" t="s">
        <v>275</v>
      </c>
    </row>
    <row r="28" s="1" customFormat="1" spans="1:21">
      <c r="A28" s="3">
        <v>17719091940</v>
      </c>
      <c r="B28" s="1" t="s">
        <v>426</v>
      </c>
      <c r="C28" s="1" t="s">
        <v>427</v>
      </c>
      <c r="D28" s="1" t="s">
        <v>428</v>
      </c>
      <c r="E28" s="1" t="s">
        <v>429</v>
      </c>
      <c r="F28" s="1" t="s">
        <v>260</v>
      </c>
      <c r="G28" s="1" t="s">
        <v>264</v>
      </c>
      <c r="H28" s="1" t="s">
        <v>265</v>
      </c>
      <c r="I28" s="1" t="s">
        <v>430</v>
      </c>
      <c r="J28" s="1" t="s">
        <v>30</v>
      </c>
      <c r="K28" s="1" t="s">
        <v>431</v>
      </c>
      <c r="L28" s="1" t="s">
        <v>431</v>
      </c>
      <c r="M28" s="1" t="s">
        <v>268</v>
      </c>
      <c r="N28" s="1" t="s">
        <v>268</v>
      </c>
      <c r="O28" s="1" t="s">
        <v>269</v>
      </c>
      <c r="P28" s="1" t="s">
        <v>270</v>
      </c>
      <c r="Q28" s="1" t="s">
        <v>271</v>
      </c>
      <c r="R28" s="1" t="s">
        <v>432</v>
      </c>
      <c r="S28" s="1" t="s">
        <v>273</v>
      </c>
      <c r="T28" s="1" t="s">
        <v>274</v>
      </c>
      <c r="U28" s="1" t="s">
        <v>275</v>
      </c>
    </row>
    <row r="29" s="1" customFormat="1" spans="1:21">
      <c r="A29" s="3">
        <v>17717240305</v>
      </c>
      <c r="B29" s="1" t="s">
        <v>433</v>
      </c>
      <c r="C29" s="1" t="s">
        <v>434</v>
      </c>
      <c r="D29" s="1" t="s">
        <v>435</v>
      </c>
      <c r="E29" s="1" t="s">
        <v>436</v>
      </c>
      <c r="F29" s="1" t="s">
        <v>318</v>
      </c>
      <c r="G29" s="1" t="s">
        <v>264</v>
      </c>
      <c r="H29" s="1" t="s">
        <v>265</v>
      </c>
      <c r="I29" s="1" t="s">
        <v>437</v>
      </c>
      <c r="J29" s="1" t="s">
        <v>30</v>
      </c>
      <c r="K29" s="1" t="s">
        <v>438</v>
      </c>
      <c r="L29" s="1" t="s">
        <v>438</v>
      </c>
      <c r="M29" s="1" t="s">
        <v>268</v>
      </c>
      <c r="N29" s="1" t="s">
        <v>268</v>
      </c>
      <c r="O29" s="1" t="s">
        <v>269</v>
      </c>
      <c r="P29" s="1" t="s">
        <v>270</v>
      </c>
      <c r="Q29" s="1" t="s">
        <v>271</v>
      </c>
      <c r="R29" s="1" t="s">
        <v>439</v>
      </c>
      <c r="S29" s="1" t="s">
        <v>273</v>
      </c>
      <c r="T29" s="1" t="s">
        <v>274</v>
      </c>
      <c r="U29" s="1" t="s">
        <v>275</v>
      </c>
    </row>
    <row r="30" s="1" customFormat="1" spans="1:21">
      <c r="A30" s="3">
        <v>17708109308</v>
      </c>
      <c r="B30" s="1" t="s">
        <v>440</v>
      </c>
      <c r="C30" s="1" t="s">
        <v>441</v>
      </c>
      <c r="D30" s="1" t="s">
        <v>442</v>
      </c>
      <c r="E30" s="1" t="s">
        <v>443</v>
      </c>
      <c r="F30" s="1" t="s">
        <v>318</v>
      </c>
      <c r="G30" s="1" t="s">
        <v>264</v>
      </c>
      <c r="H30" s="1" t="s">
        <v>265</v>
      </c>
      <c r="I30" s="1" t="s">
        <v>444</v>
      </c>
      <c r="J30" s="1" t="s">
        <v>30</v>
      </c>
      <c r="K30" s="1" t="s">
        <v>445</v>
      </c>
      <c r="L30" s="1" t="s">
        <v>445</v>
      </c>
      <c r="M30" s="1" t="s">
        <v>268</v>
      </c>
      <c r="N30" s="1" t="s">
        <v>268</v>
      </c>
      <c r="O30" s="1" t="s">
        <v>269</v>
      </c>
      <c r="P30" s="1" t="s">
        <v>270</v>
      </c>
      <c r="Q30" s="1" t="s">
        <v>271</v>
      </c>
      <c r="R30" s="1" t="s">
        <v>446</v>
      </c>
      <c r="S30" s="1" t="s">
        <v>273</v>
      </c>
      <c r="T30" s="1" t="s">
        <v>274</v>
      </c>
      <c r="U30" s="1" t="s">
        <v>275</v>
      </c>
    </row>
    <row r="31" s="1" customFormat="1" spans="1:21">
      <c r="A31" s="3">
        <v>17706021572</v>
      </c>
      <c r="B31" s="1" t="s">
        <v>447</v>
      </c>
      <c r="C31" s="1" t="s">
        <v>448</v>
      </c>
      <c r="D31" s="1" t="s">
        <v>449</v>
      </c>
      <c r="E31" s="1" t="s">
        <v>450</v>
      </c>
      <c r="F31" s="1" t="s">
        <v>373</v>
      </c>
      <c r="G31" s="1" t="s">
        <v>264</v>
      </c>
      <c r="H31" s="1" t="s">
        <v>265</v>
      </c>
      <c r="I31" s="1" t="s">
        <v>451</v>
      </c>
      <c r="J31" s="1" t="s">
        <v>30</v>
      </c>
      <c r="K31" s="1" t="s">
        <v>452</v>
      </c>
      <c r="L31" s="1" t="s">
        <v>452</v>
      </c>
      <c r="M31" s="1" t="s">
        <v>268</v>
      </c>
      <c r="N31" s="1" t="s">
        <v>268</v>
      </c>
      <c r="O31" s="1" t="s">
        <v>269</v>
      </c>
      <c r="P31" s="1" t="s">
        <v>270</v>
      </c>
      <c r="Q31" s="1" t="s">
        <v>271</v>
      </c>
      <c r="R31" s="1" t="s">
        <v>453</v>
      </c>
      <c r="S31" s="1" t="s">
        <v>273</v>
      </c>
      <c r="T31" s="1" t="s">
        <v>274</v>
      </c>
      <c r="U31" s="1" t="s">
        <v>275</v>
      </c>
    </row>
    <row r="32" s="1" customFormat="1" spans="1:21">
      <c r="A32" s="3">
        <v>17699230544</v>
      </c>
      <c r="B32" s="1" t="s">
        <v>447</v>
      </c>
      <c r="C32" s="1" t="s">
        <v>454</v>
      </c>
      <c r="D32" s="1" t="s">
        <v>455</v>
      </c>
      <c r="E32" s="1" t="s">
        <v>456</v>
      </c>
      <c r="F32" s="1" t="s">
        <v>260</v>
      </c>
      <c r="G32" s="1" t="s">
        <v>264</v>
      </c>
      <c r="H32" s="1" t="s">
        <v>265</v>
      </c>
      <c r="I32" s="1" t="s">
        <v>457</v>
      </c>
      <c r="J32" s="1" t="s">
        <v>30</v>
      </c>
      <c r="K32" s="1" t="s">
        <v>458</v>
      </c>
      <c r="L32" s="1" t="s">
        <v>458</v>
      </c>
      <c r="M32" s="1" t="s">
        <v>268</v>
      </c>
      <c r="N32" s="1" t="s">
        <v>268</v>
      </c>
      <c r="O32" s="1" t="s">
        <v>269</v>
      </c>
      <c r="P32" s="1" t="s">
        <v>270</v>
      </c>
      <c r="Q32" s="1" t="s">
        <v>271</v>
      </c>
      <c r="R32" s="1" t="s">
        <v>459</v>
      </c>
      <c r="S32" s="1" t="s">
        <v>273</v>
      </c>
      <c r="T32" s="1" t="s">
        <v>274</v>
      </c>
      <c r="U32" s="1" t="s">
        <v>275</v>
      </c>
    </row>
    <row r="33" s="1" customFormat="1" spans="1:21">
      <c r="A33" s="3">
        <v>17696224711</v>
      </c>
      <c r="B33" s="1" t="s">
        <v>460</v>
      </c>
      <c r="C33" s="1" t="s">
        <v>461</v>
      </c>
      <c r="D33" s="1" t="s">
        <v>462</v>
      </c>
      <c r="E33" s="1" t="s">
        <v>463</v>
      </c>
      <c r="F33" s="1" t="s">
        <v>318</v>
      </c>
      <c r="G33" s="1" t="s">
        <v>264</v>
      </c>
      <c r="H33" s="1" t="s">
        <v>265</v>
      </c>
      <c r="I33" s="1" t="s">
        <v>464</v>
      </c>
      <c r="J33" s="1" t="s">
        <v>30</v>
      </c>
      <c r="K33" s="1" t="s">
        <v>465</v>
      </c>
      <c r="L33" s="1" t="s">
        <v>465</v>
      </c>
      <c r="M33" s="1" t="s">
        <v>268</v>
      </c>
      <c r="N33" s="1" t="s">
        <v>268</v>
      </c>
      <c r="O33" s="1" t="s">
        <v>269</v>
      </c>
      <c r="P33" s="1" t="s">
        <v>270</v>
      </c>
      <c r="Q33" s="1" t="s">
        <v>271</v>
      </c>
      <c r="R33" s="1" t="s">
        <v>466</v>
      </c>
      <c r="S33" s="1" t="s">
        <v>273</v>
      </c>
      <c r="T33" s="1" t="s">
        <v>274</v>
      </c>
      <c r="U33" s="1" t="s">
        <v>275</v>
      </c>
    </row>
    <row r="34" s="1" customFormat="1" spans="1:21">
      <c r="A34" s="3">
        <v>17680371697</v>
      </c>
      <c r="B34" s="1" t="s">
        <v>467</v>
      </c>
      <c r="C34" s="1" t="s">
        <v>468</v>
      </c>
      <c r="D34" s="1" t="s">
        <v>469</v>
      </c>
      <c r="E34" s="1" t="s">
        <v>470</v>
      </c>
      <c r="F34" s="1" t="s">
        <v>260</v>
      </c>
      <c r="G34" s="1" t="s">
        <v>264</v>
      </c>
      <c r="H34" s="1" t="s">
        <v>265</v>
      </c>
      <c r="I34" s="1" t="s">
        <v>471</v>
      </c>
      <c r="J34" s="1" t="s">
        <v>30</v>
      </c>
      <c r="K34" s="1" t="s">
        <v>472</v>
      </c>
      <c r="L34" s="1" t="s">
        <v>472</v>
      </c>
      <c r="M34" s="1" t="s">
        <v>268</v>
      </c>
      <c r="N34" s="1" t="s">
        <v>268</v>
      </c>
      <c r="O34" s="1" t="s">
        <v>269</v>
      </c>
      <c r="P34" s="1" t="s">
        <v>270</v>
      </c>
      <c r="Q34" s="1" t="s">
        <v>271</v>
      </c>
      <c r="R34" s="1" t="s">
        <v>473</v>
      </c>
      <c r="S34" s="1" t="s">
        <v>273</v>
      </c>
      <c r="T34" s="1" t="s">
        <v>274</v>
      </c>
      <c r="U34" s="1" t="s">
        <v>275</v>
      </c>
    </row>
    <row r="35" s="1" customFormat="1" spans="1:21">
      <c r="A35" s="3">
        <v>17679382927</v>
      </c>
      <c r="B35" s="1" t="s">
        <v>474</v>
      </c>
      <c r="C35" s="1" t="s">
        <v>475</v>
      </c>
      <c r="D35" s="1" t="s">
        <v>476</v>
      </c>
      <c r="E35" s="1" t="s">
        <v>477</v>
      </c>
      <c r="F35" s="1" t="s">
        <v>260</v>
      </c>
      <c r="G35" s="1" t="s">
        <v>264</v>
      </c>
      <c r="H35" s="1" t="s">
        <v>265</v>
      </c>
      <c r="I35" s="1" t="s">
        <v>478</v>
      </c>
      <c r="J35" s="1" t="s">
        <v>30</v>
      </c>
      <c r="K35" s="1" t="s">
        <v>479</v>
      </c>
      <c r="L35" s="1" t="s">
        <v>479</v>
      </c>
      <c r="M35" s="1" t="s">
        <v>268</v>
      </c>
      <c r="N35" s="1" t="s">
        <v>268</v>
      </c>
      <c r="O35" s="1" t="s">
        <v>269</v>
      </c>
      <c r="P35" s="1" t="s">
        <v>270</v>
      </c>
      <c r="Q35" s="1" t="s">
        <v>271</v>
      </c>
      <c r="R35" s="1" t="s">
        <v>480</v>
      </c>
      <c r="S35" s="1" t="s">
        <v>273</v>
      </c>
      <c r="T35" s="1" t="s">
        <v>274</v>
      </c>
      <c r="U35" s="1" t="s">
        <v>275</v>
      </c>
    </row>
    <row r="36" s="1" customFormat="1" spans="1:21">
      <c r="A36" s="3">
        <v>17649408955</v>
      </c>
      <c r="B36" s="1" t="s">
        <v>481</v>
      </c>
      <c r="C36" s="1" t="s">
        <v>482</v>
      </c>
      <c r="D36" s="1" t="s">
        <v>483</v>
      </c>
      <c r="E36" s="1" t="s">
        <v>484</v>
      </c>
      <c r="F36" s="1" t="s">
        <v>260</v>
      </c>
      <c r="G36" s="1" t="s">
        <v>264</v>
      </c>
      <c r="H36" s="1" t="s">
        <v>265</v>
      </c>
      <c r="I36" s="1" t="s">
        <v>485</v>
      </c>
      <c r="J36" s="1" t="s">
        <v>30</v>
      </c>
      <c r="K36" s="1" t="s">
        <v>486</v>
      </c>
      <c r="L36" s="1" t="s">
        <v>486</v>
      </c>
      <c r="M36" s="1" t="s">
        <v>268</v>
      </c>
      <c r="N36" s="1" t="s">
        <v>268</v>
      </c>
      <c r="O36" s="1" t="s">
        <v>269</v>
      </c>
      <c r="P36" s="1" t="s">
        <v>270</v>
      </c>
      <c r="Q36" s="1" t="s">
        <v>271</v>
      </c>
      <c r="R36" s="1" t="s">
        <v>487</v>
      </c>
      <c r="S36" s="1" t="s">
        <v>273</v>
      </c>
      <c r="T36" s="1" t="s">
        <v>274</v>
      </c>
      <c r="U36" s="1" t="s">
        <v>275</v>
      </c>
    </row>
    <row r="37" s="1" customFormat="1" spans="1:21">
      <c r="A37" s="3">
        <v>17642262930</v>
      </c>
      <c r="B37" s="1" t="s">
        <v>488</v>
      </c>
      <c r="C37" s="1" t="s">
        <v>489</v>
      </c>
      <c r="D37" s="1" t="s">
        <v>490</v>
      </c>
      <c r="E37" s="1" t="s">
        <v>491</v>
      </c>
      <c r="F37" s="1" t="s">
        <v>260</v>
      </c>
      <c r="G37" s="1" t="s">
        <v>264</v>
      </c>
      <c r="H37" s="1" t="s">
        <v>265</v>
      </c>
      <c r="I37" s="1" t="s">
        <v>492</v>
      </c>
      <c r="J37" s="1" t="s">
        <v>30</v>
      </c>
      <c r="K37" s="1" t="s">
        <v>493</v>
      </c>
      <c r="L37" s="1" t="s">
        <v>493</v>
      </c>
      <c r="M37" s="1" t="s">
        <v>268</v>
      </c>
      <c r="N37" s="1" t="s">
        <v>268</v>
      </c>
      <c r="O37" s="1" t="s">
        <v>269</v>
      </c>
      <c r="P37" s="1" t="s">
        <v>270</v>
      </c>
      <c r="Q37" s="1" t="s">
        <v>271</v>
      </c>
      <c r="R37" s="1" t="s">
        <v>494</v>
      </c>
      <c r="S37" s="1" t="s">
        <v>273</v>
      </c>
      <c r="T37" s="1" t="s">
        <v>274</v>
      </c>
      <c r="U37" s="1" t="s">
        <v>275</v>
      </c>
    </row>
    <row r="38" s="1" customFormat="1" spans="1:21">
      <c r="A38" s="3">
        <v>17642152028</v>
      </c>
      <c r="B38" s="1" t="s">
        <v>488</v>
      </c>
      <c r="C38" s="1" t="s">
        <v>495</v>
      </c>
      <c r="D38" s="1" t="s">
        <v>496</v>
      </c>
      <c r="E38" s="1" t="s">
        <v>497</v>
      </c>
      <c r="F38" s="1" t="s">
        <v>260</v>
      </c>
      <c r="G38" s="1" t="s">
        <v>264</v>
      </c>
      <c r="H38" s="1" t="s">
        <v>265</v>
      </c>
      <c r="I38" s="1" t="s">
        <v>498</v>
      </c>
      <c r="J38" s="1" t="s">
        <v>30</v>
      </c>
      <c r="K38" s="1" t="s">
        <v>499</v>
      </c>
      <c r="L38" s="1" t="s">
        <v>499</v>
      </c>
      <c r="M38" s="1" t="s">
        <v>268</v>
      </c>
      <c r="N38" s="1" t="s">
        <v>268</v>
      </c>
      <c r="O38" s="1" t="s">
        <v>269</v>
      </c>
      <c r="P38" s="1" t="s">
        <v>270</v>
      </c>
      <c r="Q38" s="1" t="s">
        <v>271</v>
      </c>
      <c r="R38" s="1" t="s">
        <v>500</v>
      </c>
      <c r="S38" s="1" t="s">
        <v>273</v>
      </c>
      <c r="T38" s="1" t="s">
        <v>274</v>
      </c>
      <c r="U38" s="1" t="s">
        <v>275</v>
      </c>
    </row>
    <row r="39" s="1" customFormat="1" spans="1:21">
      <c r="A39" s="3">
        <v>17565564332</v>
      </c>
      <c r="B39" s="1" t="s">
        <v>501</v>
      </c>
      <c r="C39" s="1" t="s">
        <v>502</v>
      </c>
      <c r="D39" s="1" t="s">
        <v>503</v>
      </c>
      <c r="E39" s="1" t="s">
        <v>504</v>
      </c>
      <c r="F39" s="1" t="s">
        <v>260</v>
      </c>
      <c r="G39" s="1" t="s">
        <v>264</v>
      </c>
      <c r="H39" s="1" t="s">
        <v>265</v>
      </c>
      <c r="I39" s="1" t="s">
        <v>505</v>
      </c>
      <c r="J39" s="1" t="s">
        <v>30</v>
      </c>
      <c r="K39" s="1" t="s">
        <v>506</v>
      </c>
      <c r="L39" s="1" t="s">
        <v>506</v>
      </c>
      <c r="M39" s="1" t="s">
        <v>268</v>
      </c>
      <c r="N39" s="1" t="s">
        <v>268</v>
      </c>
      <c r="O39" s="1" t="s">
        <v>269</v>
      </c>
      <c r="P39" s="1" t="s">
        <v>270</v>
      </c>
      <c r="Q39" s="1" t="s">
        <v>271</v>
      </c>
      <c r="R39" s="1" t="s">
        <v>507</v>
      </c>
      <c r="S39" s="1" t="s">
        <v>273</v>
      </c>
      <c r="T39" s="1" t="s">
        <v>274</v>
      </c>
      <c r="U39" s="1" t="s">
        <v>275</v>
      </c>
    </row>
    <row r="40" s="1" customFormat="1" spans="1:21">
      <c r="A40" s="3">
        <v>17446306732</v>
      </c>
      <c r="B40" s="1" t="s">
        <v>508</v>
      </c>
      <c r="C40" s="1" t="s">
        <v>509</v>
      </c>
      <c r="D40" s="1" t="s">
        <v>510</v>
      </c>
      <c r="E40" s="1" t="s">
        <v>511</v>
      </c>
      <c r="F40" s="1" t="s">
        <v>343</v>
      </c>
      <c r="G40" s="1" t="s">
        <v>264</v>
      </c>
      <c r="H40" s="1" t="s">
        <v>265</v>
      </c>
      <c r="I40" s="1" t="s">
        <v>512</v>
      </c>
      <c r="J40" s="1" t="s">
        <v>30</v>
      </c>
      <c r="K40" s="1" t="s">
        <v>513</v>
      </c>
      <c r="L40" s="1" t="s">
        <v>513</v>
      </c>
      <c r="M40" s="1" t="s">
        <v>268</v>
      </c>
      <c r="N40" s="1" t="s">
        <v>268</v>
      </c>
      <c r="O40" s="1" t="s">
        <v>269</v>
      </c>
      <c r="P40" s="1" t="s">
        <v>270</v>
      </c>
      <c r="Q40" s="1" t="s">
        <v>271</v>
      </c>
      <c r="R40" s="1" t="s">
        <v>514</v>
      </c>
      <c r="S40" s="1" t="s">
        <v>273</v>
      </c>
      <c r="T40" s="1" t="s">
        <v>274</v>
      </c>
      <c r="U40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2022-04-13T01:29:24Z</dcterms:created>
  <dcterms:modified xsi:type="dcterms:W3CDTF">2022-04-13T05:57:31Z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8BAB06F3F6E7432EBA44691A6D54B215</vt:lpwstr>
  </property>
  <property fmtid="{D5CDD505-2E9C-101B-9397-08002B2CF9AE}" pid="3" name="KSOProductBuildVer">
    <vt:lpwstr>2052-11.1.0.11636</vt:lpwstr>
  </property>
</Properties>
</file>