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<sst xmlns="http://schemas.openxmlformats.org/spreadsheetml/2006/main" count="194" uniqueCount="100">
  <si>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</si>
  <si>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</si>
  <si>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</si>
  <si>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</si>
  <si>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</si>
  <si>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</si>
  <si>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</si>
  <si>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</si>
  <si>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</si>
  <si>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</si>
  <si>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</si>
  <si>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</si>
  <si>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</si>
  <si>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</si>
  <si>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</si>
  <si>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</si>
  <si>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</si>
  <si>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</si>
  <si>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</si>
  <si>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</si>
  <si>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</si>
  <si>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</si>
  <si>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</si>
  <si>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</si>
  <si>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</si>
  <si>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17763174770	</t>
  </si>
  <si>
    <t>Ctrip</t>
  </si>
  <si>
    <t>正常</t>
  </si>
  <si>
    <t>[崇州]麗枫酒店(崇州万达广场店)(71010511)</t>
  </si>
  <si>
    <t>豪华双床房-慕思床垫+智能客控&lt;双人入住&gt;&lt;内宾&gt;&lt;预付&gt;&lt;双早&gt;</t>
  </si>
  <si>
    <t>CNY</t>
  </si>
  <si>
    <t>向进</t>
  </si>
  <si>
    <t>CA11323220413CNY</t>
  </si>
  <si>
    <t>未提现</t>
  </si>
  <si>
    <t>携程开票</t>
  </si>
  <si>
    <t xml:space="preserve">	</t>
  </si>
  <si>
    <t>取消</t>
  </si>
  <si>
    <t xml:space="preserve">17781062104	</t>
  </si>
  <si>
    <t>[郑州]城市便捷酒店(郑州人民医院地铁站店)(77382436)</t>
  </si>
  <si>
    <t>特惠双床房&lt;双人入住&gt;&lt;内宾&gt;&lt;预付&gt;&lt;双早&gt;</t>
  </si>
  <si>
    <t>王介领</t>
  </si>
  <si>
    <t xml:space="preserve">2504081	</t>
  </si>
  <si>
    <t xml:space="preserve">17781175169	</t>
  </si>
  <si>
    <t>[阳江]城市便捷酒店(阳江市政府店)(77382455)</t>
  </si>
  <si>
    <t>标准大床房&lt;双人入住&gt;&lt;内宾&gt;&lt;预付&gt;&lt;双早&gt;</t>
  </si>
  <si>
    <t>谭金妹</t>
  </si>
  <si>
    <t xml:space="preserve">17782163707	</t>
  </si>
  <si>
    <t>[贵阳]城市便捷酒店(贵阳国际金融城店)(71586798)</t>
  </si>
  <si>
    <t>高级大床房&lt;双人入住&gt;&lt;内宾&gt;&lt;预付&gt;&lt;双早&gt;</t>
  </si>
  <si>
    <t>任葆森</t>
  </si>
  <si>
    <t xml:space="preserve">2504855	</t>
  </si>
  <si>
    <t>，</t>
  </si>
  <si>
    <t>A220413092255481</t>
  </si>
  <si>
    <t>CNY / HKD 当前参考汇率: 1.228150943</t>
  </si>
  <si>
    <t>总计： 405 CNY/
497.4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</si>
  <si>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</si>
  <si>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</si>
  <si>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</si>
  <si>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</si>
  <si>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</si>
  <si>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</si>
  <si>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</si>
  <si>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</si>
  <si>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</si>
  <si>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</si>
  <si>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</si>
  <si>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</si>
  <si>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</si>
  <si>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</si>
  <si>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</si>
  <si>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</si>
  <si>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</si>
  <si>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</si>
  <si>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2022-04-09</t>
  </si>
  <si>
    <t>2504855</t>
  </si>
  <si>
    <t>城市便捷酒店(贵阳国际金融城店)</t>
  </si>
  <si>
    <t>2022-04-10</t>
  </si>
  <si>
    <t>退房日月结</t>
  </si>
  <si>
    <t>120.79</t>
  </si>
  <si>
    <t>RMB</t>
  </si>
  <si>
    <t>0</t>
  </si>
  <si>
    <t>0.00</t>
  </si>
  <si>
    <t>携程汇智国内直连</t>
  </si>
  <si>
    <t>1861</t>
  </si>
  <si>
    <t>2022-04-09 21:31:55</t>
  </si>
  <si>
    <t>否</t>
  </si>
  <si>
    <t>汇智国际旅游发展有限公司</t>
  </si>
  <si>
    <t>直连</t>
  </si>
  <si>
    <t>2504126</t>
  </si>
  <si>
    <t>城市便捷酒店(阳江市政府店)</t>
  </si>
  <si>
    <t>151.24</t>
  </si>
  <si>
    <t>2022-04-09 13:30:05</t>
  </si>
  <si>
    <t>2504081</t>
  </si>
  <si>
    <t>城市便捷酒店(郑州人民医院地铁站店)</t>
  </si>
  <si>
    <t>132.97</t>
  </si>
  <si>
    <t>2022-04-09 12:41:57</t>
  </si>
  <si>
    <t>2022-04-05</t>
  </si>
  <si>
    <t>2498273</t>
  </si>
  <si>
    <t>麗枫酒店（崇州万达广场店）</t>
  </si>
  <si>
    <t>2022-04-05 13:00:09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</si>
</sst>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44656</v>
      </c>
      <c r="G2" s="6">
        <v>44661</v>
      </c>
      <c r="H2" s="4">
        <v>1</v>
      </c>
      <c r="I2" s="4">
        <v>5</v>
      </c>
      <c r="J2" s="4">
        <v>5</v>
      </c>
      <c r="K2" s="4" t="s">
        <v>30</v>
      </c>
      <c r="L2" s="4">
        <v>1570.8</v>
      </c>
      <c r="M2" s="4">
        <v>1570.8</v>
      </c>
      <c r="N2" s="4" t="s">
        <v>31</v>
      </c>
      <c r="O2" s="4" t="s">
        <v>32</v>
      </c>
      <c r="P2" s="4" t="s">
        <v>33</v>
      </c>
      <c r="Q2" s="4">
        <v>0</v>
      </c>
      <c r="R2" s="7">
        <v>44656</v>
      </c>
      <c r="S2" s="6">
        <v>44664</v>
      </c>
      <c r="T2" s="4" t="s">
        <v>34</v>
      </c>
      <c r="U2" s="4">
        <v>1570.8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44656</v>
      </c>
      <c r="G3" s="6">
        <v>44661</v>
      </c>
      <c r="H3" s="4">
        <v>1</v>
      </c>
      <c r="I3" s="4">
        <v>5</v>
      </c>
      <c r="J3" s="4">
        <v>5</v>
      </c>
      <c r="K3" s="4" t="s">
        <v>30</v>
      </c>
      <c r="L3" s="4">
        <v>-1570.8</v>
      </c>
      <c r="M3" s="4">
        <v>-1570.8</v>
      </c>
      <c r="N3" s="4" t="s">
        <v>31</v>
      </c>
      <c r="O3" s="4" t="s">
        <v>32</v>
      </c>
      <c r="P3" s="4" t="s">
        <v>33</v>
      </c>
      <c r="Q3" s="4">
        <v>0</v>
      </c>
      <c r="R3" s="7">
        <v>44656</v>
      </c>
      <c r="S3" s="6">
        <v>44664</v>
      </c>
      <c r="T3" s="4" t="s">
        <v>34</v>
      </c>
      <c r="U3" s="4">
        <v>-1570.8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44660</v>
      </c>
      <c r="G4" s="6">
        <v>44661</v>
      </c>
      <c r="H4" s="4">
        <v>1</v>
      </c>
      <c r="I4" s="4">
        <v>1</v>
      </c>
      <c r="J4" s="4">
        <v>1</v>
      </c>
      <c r="K4" s="4" t="s">
        <v>30</v>
      </c>
      <c r="L4" s="4">
        <v>132.97</v>
      </c>
      <c r="M4" s="4">
        <v>132.97</v>
      </c>
      <c r="N4" s="4" t="s">
        <v>40</v>
      </c>
      <c r="O4" s="4" t="s">
        <v>32</v>
      </c>
      <c r="P4" s="4" t="s">
        <v>33</v>
      </c>
      <c r="Q4" s="4">
        <v>0</v>
      </c>
      <c r="R4" s="7">
        <v>44660</v>
      </c>
      <c r="S4" s="6">
        <v>44664</v>
      </c>
      <c r="T4" s="4" t="s">
        <v>34</v>
      </c>
      <c r="U4" s="4">
        <v>132.97</v>
      </c>
      <c r="V4" s="4">
        <v>0</v>
      </c>
      <c r="W4" s="4">
        <v>0</v>
      </c>
      <c r="X4" s="4" t="s">
        <v>41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44660</v>
      </c>
      <c r="G5" s="6">
        <v>44661</v>
      </c>
      <c r="H5" s="4">
        <v>1</v>
      </c>
      <c r="I5" s="4">
        <v>1</v>
      </c>
      <c r="J5" s="4">
        <v>1</v>
      </c>
      <c r="K5" s="4" t="s">
        <v>30</v>
      </c>
      <c r="L5" s="4">
        <v>151.24</v>
      </c>
      <c r="M5" s="4">
        <v>151.24</v>
      </c>
      <c r="N5" s="4" t="s">
        <v>45</v>
      </c>
      <c r="O5" s="4" t="s">
        <v>32</v>
      </c>
      <c r="P5" s="4" t="s">
        <v>33</v>
      </c>
      <c r="Q5" s="4">
        <v>0</v>
      </c>
      <c r="R5" s="7">
        <v>44660</v>
      </c>
      <c r="S5" s="6">
        <v>44664</v>
      </c>
      <c r="T5" s="4" t="s">
        <v>34</v>
      </c>
      <c r="U5" s="4">
        <v>151.24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44660</v>
      </c>
      <c r="G6" s="6">
        <v>44661</v>
      </c>
      <c r="H6" s="4">
        <v>1</v>
      </c>
      <c r="I6" s="4">
        <v>1</v>
      </c>
      <c r="J6" s="4">
        <v>1</v>
      </c>
      <c r="K6" s="4" t="s">
        <v>30</v>
      </c>
      <c r="L6" s="4">
        <v>120.79</v>
      </c>
      <c r="M6" s="4">
        <v>120.79</v>
      </c>
      <c r="N6" s="4" t="s">
        <v>49</v>
      </c>
      <c r="O6" s="4" t="s">
        <v>32</v>
      </c>
      <c r="P6" s="4" t="s">
        <v>33</v>
      </c>
      <c r="Q6" s="4">
        <v>0</v>
      </c>
      <c r="R6" s="7">
        <v>44660</v>
      </c>
      <c r="S6" s="6">
        <v>44664</v>
      </c>
      <c r="T6" s="4" t="s">
        <v>34</v>
      </c>
      <c r="U6" s="4">
        <v>120.79</v>
      </c>
      <c r="V6" s="4">
        <v>0</v>
      </c>
      <c r="W6" s="4">
        <v>0</v>
      </c>
      <c r="X6" s="4" t="s">
        <v>50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5">
        <v>17763174770</v>
      </c>
      <c r="B2" s="6">
        <v>44656</v>
      </c>
      <c r="C2" s="6">
        <v>44661</v>
      </c>
      <c r="D2" s="4">
        <v>0</v>
      </c>
      <c r="E2" s="4" t="str">
        <f>VLOOKUP(A2,HOP!A:L,12,0)</f>
        <v>0.00</v>
      </c>
      <c r="F2" s="4" t="str">
        <f>VLOOKUP(A2,HOP!A:C,3,0)</f>
        <v>2498273</v>
      </c>
      <c r="G2" s="4">
        <f>D2-E2</f>
        <v>0</v>
      </c>
      <c r="H2" s="4" t="str">
        <f>$H$1&amp;F2</f>
        <v>，2498273</v>
      </c>
      <c r="I2" s="4" t="str">
        <f>VLOOKUP(A2,HOP!A:U,21,0)</f>
        <v>直连</v>
      </c>
    </row>
    <row r="3" s="4" customFormat="1" spans="1:9">
      <c r="A3" s="5">
        <v>17781062104</v>
      </c>
      <c r="B3" s="6">
        <v>44660</v>
      </c>
      <c r="C3" s="6">
        <v>44661</v>
      </c>
      <c r="D3" s="4">
        <v>132.97</v>
      </c>
      <c r="E3" s="4" t="str">
        <f>VLOOKUP(A3,HOP!A:L,12,0)</f>
        <v>132.97</v>
      </c>
      <c r="F3" s="4" t="str">
        <f>VLOOKUP(A3,HOP!A:C,3,0)</f>
        <v>2504081</v>
      </c>
      <c r="G3" s="4">
        <f>D3-E3</f>
        <v>0</v>
      </c>
      <c r="H3" s="4" t="str">
        <f>$H$1&amp;F3</f>
        <v>，2504081</v>
      </c>
      <c r="I3" s="4" t="str">
        <f>VLOOKUP(A3,HOP!A:U,21,0)</f>
        <v>直连</v>
      </c>
    </row>
    <row r="4" s="4" customFormat="1" spans="1:9">
      <c r="A4" s="5">
        <v>17781175169</v>
      </c>
      <c r="B4" s="6">
        <v>44660</v>
      </c>
      <c r="C4" s="6">
        <v>44661</v>
      </c>
      <c r="D4" s="4">
        <v>151.24</v>
      </c>
      <c r="E4" s="4" t="str">
        <f>VLOOKUP(A4,HOP!A:L,12,0)</f>
        <v>151.24</v>
      </c>
      <c r="F4" s="4" t="str">
        <f>VLOOKUP(A4,HOP!A:C,3,0)</f>
        <v>2504126</v>
      </c>
      <c r="G4" s="4">
        <f>D4-E4</f>
        <v>0</v>
      </c>
      <c r="H4" s="4" t="str">
        <f>$H$1&amp;F4</f>
        <v>，2504126</v>
      </c>
      <c r="I4" s="4" t="str">
        <f>VLOOKUP(A4,HOP!A:U,21,0)</f>
        <v>直连</v>
      </c>
    </row>
    <row r="5" s="4" customFormat="1" spans="1:9">
      <c r="A5" s="5">
        <v>17782163707</v>
      </c>
      <c r="B5" s="6">
        <v>44660</v>
      </c>
      <c r="C5" s="6">
        <v>44661</v>
      </c>
      <c r="D5" s="4">
        <v>120.79</v>
      </c>
      <c r="E5" s="4" t="str">
        <f>VLOOKUP(A5,HOP!A:L,12,0)</f>
        <v>120.79</v>
      </c>
      <c r="F5" s="4" t="str">
        <f>VLOOKUP(A5,HOP!A:C,3,0)</f>
        <v>2504855</v>
      </c>
      <c r="G5" s="4">
        <f>D5-E5</f>
        <v>0</v>
      </c>
      <c r="H5" s="4" t="str">
        <f>$H$1&amp;F5</f>
        <v>，2504855</v>
      </c>
      <c r="I5" s="4" t="str">
        <f>VLOOKUP(A5,HOP!A:U,21,0)</f>
        <v>直连</v>
      </c>
    </row>
    <row r="7" spans="4:4">
      <c r="D7" s="4">
        <f>SUM(D2:D6)</f>
        <v>405</v>
      </c>
    </row>
    <row r="11" spans="1:1">
      <c r="A11" s="4" t="s">
        <v>52</v>
      </c>
    </row>
    <row r="12" spans="1:1">
      <c r="A12" s="4" t="s">
        <v>53</v>
      </c>
    </row>
    <row r="13" spans="1:1">
      <c r="A13" s="4" t="s">
        <v>54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E37" sqref="E37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</row>
    <row r="2" s="1" customFormat="1" spans="1:21">
      <c r="A2" s="3">
        <v>17782163707</v>
      </c>
      <c r="B2" s="1" t="s">
        <v>73</v>
      </c>
      <c r="C2" s="1" t="s">
        <v>74</v>
      </c>
      <c r="D2" s="1" t="s">
        <v>75</v>
      </c>
      <c r="E2" s="1" t="s">
        <v>49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</row>
    <row r="3" s="1" customFormat="1" spans="1:21">
      <c r="A3" s="3">
        <v>17781175169</v>
      </c>
      <c r="B3" s="1" t="s">
        <v>73</v>
      </c>
      <c r="C3" s="1" t="s">
        <v>88</v>
      </c>
      <c r="D3" s="1" t="s">
        <v>89</v>
      </c>
      <c r="E3" s="1" t="s">
        <v>45</v>
      </c>
      <c r="F3" s="1" t="s">
        <v>73</v>
      </c>
      <c r="G3" s="1" t="s">
        <v>76</v>
      </c>
      <c r="H3" s="1" t="s">
        <v>77</v>
      </c>
      <c r="I3" s="1" t="s">
        <v>90</v>
      </c>
      <c r="J3" s="1" t="s">
        <v>79</v>
      </c>
      <c r="K3" s="1" t="s">
        <v>90</v>
      </c>
      <c r="L3" s="1" t="s">
        <v>90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91</v>
      </c>
      <c r="S3" s="1" t="s">
        <v>85</v>
      </c>
      <c r="T3" s="1" t="s">
        <v>86</v>
      </c>
      <c r="U3" s="1" t="s">
        <v>87</v>
      </c>
    </row>
    <row r="4" s="1" customFormat="1" spans="1:21">
      <c r="A4" s="3">
        <v>17781062104</v>
      </c>
      <c r="B4" s="1" t="s">
        <v>73</v>
      </c>
      <c r="C4" s="1" t="s">
        <v>92</v>
      </c>
      <c r="D4" s="1" t="s">
        <v>93</v>
      </c>
      <c r="E4" s="1" t="s">
        <v>40</v>
      </c>
      <c r="F4" s="1" t="s">
        <v>73</v>
      </c>
      <c r="G4" s="1" t="s">
        <v>76</v>
      </c>
      <c r="H4" s="1" t="s">
        <v>77</v>
      </c>
      <c r="I4" s="1" t="s">
        <v>94</v>
      </c>
      <c r="J4" s="1" t="s">
        <v>79</v>
      </c>
      <c r="K4" s="1" t="s">
        <v>94</v>
      </c>
      <c r="L4" s="1" t="s">
        <v>94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95</v>
      </c>
      <c r="S4" s="1" t="s">
        <v>85</v>
      </c>
      <c r="T4" s="1" t="s">
        <v>86</v>
      </c>
      <c r="U4" s="1" t="s">
        <v>87</v>
      </c>
    </row>
    <row r="5" s="1" customFormat="1" spans="1:21">
      <c r="A5" s="3">
        <v>17763174770</v>
      </c>
      <c r="B5" s="1" t="s">
        <v>96</v>
      </c>
      <c r="C5" s="1" t="s">
        <v>97</v>
      </c>
      <c r="D5" s="1" t="s">
        <v>98</v>
      </c>
      <c r="E5" s="1" t="s">
        <v>31</v>
      </c>
      <c r="F5" s="1" t="s">
        <v>96</v>
      </c>
      <c r="G5" s="1" t="s">
        <v>76</v>
      </c>
      <c r="H5" s="1" t="s">
        <v>77</v>
      </c>
      <c r="I5" s="1" t="s">
        <v>81</v>
      </c>
      <c r="J5" s="1" t="s">
        <v>79</v>
      </c>
      <c r="K5" s="1" t="s">
        <v>81</v>
      </c>
      <c r="L5" s="1" t="s">
        <v>81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83</v>
      </c>
      <c r="R5" s="1" t="s">
        <v>99</v>
      </c>
      <c r="S5" s="1" t="s">
        <v>85</v>
      </c>
      <c r="T5" s="1" t="s">
        <v>86</v>
      </c>
      <c r="U5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2022-04-13T01:16:45Z</dcterms:created>
  <dcterms:modified xsi:type="dcterms:W3CDTF">2022-04-13T01:21:20Z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6EBE7CBF85C644DEB4A1B53A3949B8FA</vt:lpwstr>
  </property>
  <property fmtid="{D5CDD505-2E9C-101B-9397-08002B2CF9AE}" pid="3" name="KSOProductBuildVer">
    <vt:lpwstr>2052-11.1.0.11636</vt:lpwstr>
  </property>
</Properties>
</file>