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对账!$1:$37</definedName>
  </definedNames>
  <calcPr calcId="144525"/>
</workbook>
</file>

<file path=xl/sharedStrings.xml><?xml version="1.0" encoding="utf-8"?>
<sst xmlns="http://schemas.openxmlformats.org/spreadsheetml/2006/main" count="940" uniqueCount="376">
  <si>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</si>
  <si>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</si>
  <si>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</si>
  <si>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</si>
  <si>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</si>
  <si>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</si>
  <si>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</si>
  <si>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</si>
  <si>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</si>
  <si>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</si>
  <si>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</si>
  <si>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</si>
  <si>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</si>
  <si>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</si>
  <si>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</si>
  <si>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</si>
  <si>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</si>
  <si>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</si>
  <si>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</si>
  <si>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</si>
  <si>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</si>
  <si>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</si>
  <si>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</si>
  <si>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</si>
  <si>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</si>
  <si>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16969881391	</t>
  </si>
  <si>
    <t>Ctrip</t>
  </si>
  <si>
    <t>正常</t>
  </si>
  <si>
    <t>[亚特兰大]威斯汀亚特兰大桃树广场酒店(The Westin Peachtree Plaza, Atlanta)(37212750)</t>
  </si>
  <si>
    <t>传统客房, 1 张特大床&lt;不退款&gt;&lt;2人入住&gt;</t>
  </si>
  <si>
    <t>USD</t>
  </si>
  <si>
    <t>Simbeck/Molly Anne</t>
  </si>
  <si>
    <t>CA5326220413USD</t>
  </si>
  <si>
    <t>未提现</t>
  </si>
  <si>
    <t>携程开票</t>
  </si>
  <si>
    <t xml:space="preserve">2337126	</t>
  </si>
  <si>
    <t xml:space="preserve">73548267	</t>
  </si>
  <si>
    <t xml:space="preserve">17414113919	</t>
  </si>
  <si>
    <t>[纽约]爱迪生时代广场酒店(Hotel Edison Times Square)(37209421)</t>
  </si>
  <si>
    <t>经典两张大号床房&lt;不退款&gt;&lt;2人入住&gt;</t>
  </si>
  <si>
    <t>Fronza Saut/Camila Yascara</t>
  </si>
  <si>
    <t xml:space="preserve">2423318	</t>
  </si>
  <si>
    <t xml:space="preserve">3684998	</t>
  </si>
  <si>
    <t xml:space="preserve">17598667878	</t>
  </si>
  <si>
    <t>[里博维莱]希伯维列巴里勒利比维尔酒店(Hôtel Barrière Ribeauvillé)(39613679)</t>
  </si>
  <si>
    <t>高级双人房&lt;不退款&gt;&lt;2人入住&gt;</t>
  </si>
  <si>
    <t>Zyta/Floriane</t>
  </si>
  <si>
    <t xml:space="preserve">	</t>
  </si>
  <si>
    <t xml:space="preserve">EXP-1905616262	</t>
  </si>
  <si>
    <t xml:space="preserve">17657237711	</t>
  </si>
  <si>
    <t>[俄克拉何马城]俄克拉何马城21c博物馆酒店(21C Museum Hotel Oklahoma City)(45977434)</t>
  </si>
  <si>
    <t>豪华间&lt;不退款&gt;&lt;2人入住&gt;</t>
  </si>
  <si>
    <t>Sturdivant/Marshall Ryan</t>
  </si>
  <si>
    <t xml:space="preserve">76240436	</t>
  </si>
  <si>
    <t xml:space="preserve">17688923328	</t>
  </si>
  <si>
    <t>[奥本希尔斯]奥本希尔斯品质酒店(Quality Inn Auburn Hills)(37226741)</t>
  </si>
  <si>
    <t>特大床房&lt;不退款&gt;&lt;2人入住&gt;</t>
  </si>
  <si>
    <t>rivers/yolanda</t>
  </si>
  <si>
    <t xml:space="preserve">2476309	</t>
  </si>
  <si>
    <t xml:space="preserve">73329436	</t>
  </si>
  <si>
    <t xml:space="preserve">17690696855	</t>
  </si>
  <si>
    <t>[首尔]灯塔酒店(Hotel Pharos)(37208391)</t>
  </si>
  <si>
    <t>标准双床房&lt;不退款&gt;&lt;2人入住&gt;</t>
  </si>
  <si>
    <t>Jang/Ji yeon,Jang/Ji yeon</t>
  </si>
  <si>
    <t xml:space="preserve">Jang Ji yeon	</t>
  </si>
  <si>
    <t xml:space="preserve">17696354168	</t>
  </si>
  <si>
    <t>[纽约]纽约千禧市中心酒店(Millennium Downtown New York)(37196230)</t>
  </si>
  <si>
    <t>JU/BOTAO</t>
  </si>
  <si>
    <t xml:space="preserve">2477627	</t>
  </si>
  <si>
    <t xml:space="preserve">6SQT33	</t>
  </si>
  <si>
    <t xml:space="preserve">17697535397	</t>
  </si>
  <si>
    <t>LIU/ZHUOYI</t>
  </si>
  <si>
    <t xml:space="preserve">2477916	</t>
  </si>
  <si>
    <t xml:space="preserve">17709067564	</t>
  </si>
  <si>
    <t>[布鲁日]卢卡酒店(Hotel Lucca)(40055780)</t>
  </si>
  <si>
    <t>双人间&lt;不退款&gt;&lt;2人入住&gt;</t>
  </si>
  <si>
    <t>Pullens/M.A.P.R.</t>
  </si>
  <si>
    <t xml:space="preserve">37035977	</t>
  </si>
  <si>
    <t xml:space="preserve">17728411483	</t>
  </si>
  <si>
    <t>Hughes/Garrett</t>
  </si>
  <si>
    <t xml:space="preserve">2487463	</t>
  </si>
  <si>
    <t xml:space="preserve">76247806	</t>
  </si>
  <si>
    <t xml:space="preserve">17728537543	</t>
  </si>
  <si>
    <t>[克莱蒙费朗]北克莱蒙费朗普瑞米尔经典酒店(Premiere Classe Clermont Ferrand Nord)(39684443)</t>
  </si>
  <si>
    <t>标准间1双人床&lt;不退款&gt;&lt;2人入住&gt;</t>
  </si>
  <si>
    <t>Delarue/Etienne</t>
  </si>
  <si>
    <t xml:space="preserve">2487501	</t>
  </si>
  <si>
    <t xml:space="preserve">33747UC000269	</t>
  </si>
  <si>
    <t xml:space="preserve">17744293739	</t>
  </si>
  <si>
    <t>[爱丁堡]爱丁堡中心南桥 - 皇家大道宜必思酒店(Ibis Edinburgh Centre South Bridge – Royal Mile)(37312411)</t>
  </si>
  <si>
    <t>双人房&lt;不退款&gt;&lt;2人入住&gt;</t>
  </si>
  <si>
    <t>Roy Choudhury/Sourav,Puranik/Anika</t>
  </si>
  <si>
    <t xml:space="preserve">2492517	</t>
  </si>
  <si>
    <t xml:space="preserve">17744697392	</t>
  </si>
  <si>
    <t>[基西米]基西米正门西罗德威旅馆(Rodeway Inn Kissimmee Main Gate West)(40138618)</t>
  </si>
  <si>
    <t>Perez/Delfino I.</t>
  </si>
  <si>
    <t xml:space="preserve">2492835	</t>
  </si>
  <si>
    <t xml:space="preserve">75354161	</t>
  </si>
  <si>
    <t xml:space="preserve">17759215909	</t>
  </si>
  <si>
    <t>[兰贝斯区]伦敦丽亭滨河酒店(Park Plaza London Riverbank)(37203460)</t>
  </si>
  <si>
    <t>高级房&lt;不退款&gt;&lt;2人入住&gt;</t>
  </si>
  <si>
    <t>Coppin/Christian</t>
  </si>
  <si>
    <t xml:space="preserve">2495884	</t>
  </si>
  <si>
    <t xml:space="preserve">17760990385	</t>
  </si>
  <si>
    <t>[济州市]济州岛亚金晶酒店(I-Jin Hotel Jeju Island)(37198535)</t>
  </si>
  <si>
    <t>BANG/woonho,cho/younghwa</t>
  </si>
  <si>
    <t xml:space="preserve">0163565	</t>
  </si>
  <si>
    <t xml:space="preserve">17761535341	</t>
  </si>
  <si>
    <t>[城南市]城南市葡萄酒店(Vine Hotel Seongnam)(44803457)</t>
  </si>
  <si>
    <t>豪华房&lt;不退款&gt;&lt;2人入住&gt;</t>
  </si>
  <si>
    <t>kim/boram,kim/boram</t>
  </si>
  <si>
    <t xml:space="preserve">2497149	</t>
  </si>
  <si>
    <t xml:space="preserve">17762834825	</t>
  </si>
  <si>
    <t>[Tunica Resorts]黄金斯特里科娱乐场酒店(Gold Strike Casino Resort)(40109593)</t>
  </si>
  <si>
    <t>豪华客房1张特大床&lt;不退款&gt;&lt;2人入住&gt;</t>
  </si>
  <si>
    <t>Cejka/Andre Thomas</t>
  </si>
  <si>
    <t xml:space="preserve">899557638	</t>
  </si>
  <si>
    <t xml:space="preserve">17763592789	</t>
  </si>
  <si>
    <t>[吉尔福德]基尔弗德港口酒店(Guildford Harbour Hotel)(37201805)</t>
  </si>
  <si>
    <t>标准双人房&lt;不退款&gt;&lt;2人入住&gt;</t>
  </si>
  <si>
    <t>Ferguson/Ross</t>
  </si>
  <si>
    <t xml:space="preserve">9403SC062141	</t>
  </si>
  <si>
    <t xml:space="preserve">17763923446	</t>
  </si>
  <si>
    <t>[莱克兰]Ramada By Wyndham Lakeland(39044137)</t>
  </si>
  <si>
    <t>客房(特大床)&lt;2人入住&gt;&lt;不退款&gt;&lt;早餐&gt;</t>
  </si>
  <si>
    <t>White/Michael Joseph</t>
  </si>
  <si>
    <t xml:space="preserve">2498863	</t>
  </si>
  <si>
    <t xml:space="preserve">76138227	</t>
  </si>
  <si>
    <t xml:space="preserve">17769583904	</t>
  </si>
  <si>
    <t>[吉隆坡]吉隆坡市中心智选假日酒店(Holiday Inn Express Kuala Lumpur City Centre, an Ihg Hotel)(40724199)</t>
  </si>
  <si>
    <t>标准房&lt;2人入住&gt;&lt;不退款&gt;&lt;早餐&gt;</t>
  </si>
  <si>
    <t>MARLISYA/AMIRA</t>
  </si>
  <si>
    <t xml:space="preserve">2499360	</t>
  </si>
  <si>
    <t xml:space="preserve">29627173	</t>
  </si>
  <si>
    <t xml:space="preserve">17771328247	</t>
  </si>
  <si>
    <t>[null](70662945)</t>
  </si>
  <si>
    <t xml:space="preserve">17772525709	</t>
  </si>
  <si>
    <t>[巴洛克]德禺海滩度假酒店(De Rhu Beach Resort)(39664763)</t>
  </si>
  <si>
    <t>Sham Ahmad/Mohamed,Sham Ahmad/Mohamed</t>
  </si>
  <si>
    <t xml:space="preserve">2501603	</t>
  </si>
  <si>
    <t xml:space="preserve">17773280859	</t>
  </si>
  <si>
    <t>[布拉德福德]布拉德福德康铂酒店(HOTEL CAMPANILE BRADFORD)(39048811)</t>
  </si>
  <si>
    <t>标准大床房&lt;不退款&gt;&lt;2人入住&gt;</t>
  </si>
  <si>
    <t>Nwamuo/Jonathan</t>
  </si>
  <si>
    <t xml:space="preserve">2502239	</t>
  </si>
  <si>
    <t xml:space="preserve">17773448226	</t>
  </si>
  <si>
    <t>[怡保]好莱坞酒店(Hollywood Hotel)(39670482)</t>
  </si>
  <si>
    <t>Mei Ling/Lai,Mei Ling/Lai</t>
  </si>
  <si>
    <t xml:space="preserve">2502367	</t>
  </si>
  <si>
    <t xml:space="preserve">17773693794	</t>
  </si>
  <si>
    <t>[罗兹]维也纳之家安德烈罗兹旅馆(Vienna House Andel's Lodz)(39039131)</t>
  </si>
  <si>
    <t>高级双床房&lt;不退款&gt;&lt;2人入住&gt;</t>
  </si>
  <si>
    <t>Wyszomirska/Katarzyna</t>
  </si>
  <si>
    <t xml:space="preserve">2502489	</t>
  </si>
  <si>
    <t xml:space="preserve">Acknowledged	</t>
  </si>
  <si>
    <t xml:space="preserve">17773829977	</t>
  </si>
  <si>
    <t>[埃尔帕索]埃尔帕索东南6号汽车旅馆(Motel 6-El Paso, TX - Southeast)(39980759)</t>
  </si>
  <si>
    <t>标准客房1张大床&lt;不退款&gt;&lt;2人入住&gt;</t>
  </si>
  <si>
    <t>Avila/Lluvia Ivette</t>
  </si>
  <si>
    <t xml:space="preserve">6EH5ETAKSY	</t>
  </si>
  <si>
    <t>取消</t>
  </si>
  <si>
    <t xml:space="preserve">17779745509	</t>
  </si>
  <si>
    <t>Nwamuo/CHIJIOKE</t>
  </si>
  <si>
    <t xml:space="preserve">2503434	</t>
  </si>
  <si>
    <t xml:space="preserve">34377UC001648	</t>
  </si>
  <si>
    <t xml:space="preserve">17781754116	</t>
  </si>
  <si>
    <t>[西塞内卡]西塞尼卡乡村套房酒店(Country Inn &amp; Suites by Radisson, Buffalo South I-90, NY)(40007954)</t>
  </si>
  <si>
    <t>客房1张特大床&lt;不退款&gt;&lt;2人入住&gt;</t>
  </si>
  <si>
    <t>LeRoy/Lizz</t>
  </si>
  <si>
    <t xml:space="preserve">2504542	</t>
  </si>
  <si>
    <t xml:space="preserve">XQXWHXM	</t>
  </si>
  <si>
    <t>，</t>
  </si>
  <si>
    <t>A220413092951481</t>
  </si>
  <si>
    <t>USD / HKD 当前参考汇率: 7.83774</t>
  </si>
  <si>
    <t>总计：5681 USD/
44526.2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</si>
  <si>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</si>
  <si>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</si>
  <si>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</si>
  <si>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</si>
  <si>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</si>
  <si>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</si>
  <si>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</si>
  <si>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</si>
  <si>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</si>
  <si>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</si>
  <si>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</si>
  <si>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</si>
  <si>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</si>
  <si>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</si>
  <si>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</si>
  <si>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</si>
  <si>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</si>
  <si>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</si>
  <si>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2022-04-09</t>
  </si>
  <si>
    <t>2504542</t>
  </si>
  <si>
    <t>丽笙纽约州南水牛城 I-90 乡村套房酒店</t>
  </si>
  <si>
    <t>LeRoy Lizz</t>
  </si>
  <si>
    <t>2022-04-10</t>
  </si>
  <si>
    <t>退房日周结</t>
  </si>
  <si>
    <t>816.45</t>
  </si>
  <si>
    <t>128.00</t>
  </si>
  <si>
    <t>0</t>
  </si>
  <si>
    <t>0.00</t>
  </si>
  <si>
    <t>携程盛景国际直连</t>
  </si>
  <si>
    <t>01.010677</t>
  </si>
  <si>
    <t>2022-04-09 18:25:43</t>
  </si>
  <si>
    <t>否</t>
  </si>
  <si>
    <t>汇智国际旅游发展有限公司</t>
  </si>
  <si>
    <t>直连</t>
  </si>
  <si>
    <t>2022-04-08</t>
  </si>
  <si>
    <t>2503434</t>
  </si>
  <si>
    <t>CAMPANILE BRADFORD</t>
  </si>
  <si>
    <t>Nwamuo CHIJIOKE</t>
  </si>
  <si>
    <t>446.17</t>
  </si>
  <si>
    <t>70.00</t>
  </si>
  <si>
    <t>2022-04-08 19:53:09</t>
  </si>
  <si>
    <t>2502643</t>
  </si>
  <si>
    <t>埃尔帕索东南 6 号汽车旅馆</t>
  </si>
  <si>
    <t>Avila Lluvia Ivette</t>
  </si>
  <si>
    <t>382.43</t>
  </si>
  <si>
    <t>60.00</t>
  </si>
  <si>
    <t>2022-04-08 09:33:55</t>
  </si>
  <si>
    <t>2502489</t>
  </si>
  <si>
    <t>维也纳之家安德烈罗兹旅馆</t>
  </si>
  <si>
    <t>Wyszomirska Katarzyna</t>
  </si>
  <si>
    <t>898.72</t>
  </si>
  <si>
    <t>141.00</t>
  </si>
  <si>
    <t>2022-04-08 04:24:53</t>
  </si>
  <si>
    <t>2022-04-07</t>
  </si>
  <si>
    <t>2502367</t>
  </si>
  <si>
    <t>好莱坞酒店</t>
  </si>
  <si>
    <t>Mei Ling Lai,Mei Ling Lai</t>
  </si>
  <si>
    <t>127.47</t>
  </si>
  <si>
    <t>20.00</t>
  </si>
  <si>
    <t>2022-04-07 23:11:24</t>
  </si>
  <si>
    <t>2502239</t>
  </si>
  <si>
    <t>Nwamuo Jonathan</t>
  </si>
  <si>
    <t>446.14</t>
  </si>
  <si>
    <t>2022-04-07 21:57:03</t>
  </si>
  <si>
    <t>2501603</t>
  </si>
  <si>
    <t>关丹德禺海滩度假酒店</t>
  </si>
  <si>
    <t>Sham Ahmad Mohamed,Sham Ahmad Mohamed</t>
  </si>
  <si>
    <t>210.32</t>
  </si>
  <si>
    <t>33.00</t>
  </si>
  <si>
    <t>2022-04-07 16:15:34</t>
  </si>
  <si>
    <t>2022-04-06</t>
  </si>
  <si>
    <t>2500622</t>
  </si>
  <si>
    <t>阿瓦隆旅馆度假村</t>
  </si>
  <si>
    <t>Hadler William Nance</t>
  </si>
  <si>
    <t>1556.23</t>
  </si>
  <si>
    <t>244.00</t>
  </si>
  <si>
    <t>2022-04-06 23:10:52</t>
  </si>
  <si>
    <t>2499360</t>
  </si>
  <si>
    <t>吉隆坡市中心智选假日酒店</t>
  </si>
  <si>
    <t>MARLISYA AMIRA</t>
  </si>
  <si>
    <t>229.61</t>
  </si>
  <si>
    <t>36.00</t>
  </si>
  <si>
    <t>2022-04-06 08:54:18</t>
  </si>
  <si>
    <t>2022-04-05</t>
  </si>
  <si>
    <t>2498863</t>
  </si>
  <si>
    <t>莱克兰华美达酒店</t>
  </si>
  <si>
    <t>White Michael Joseph</t>
  </si>
  <si>
    <t>3048.68</t>
  </si>
  <si>
    <t>478.00</t>
  </si>
  <si>
    <t>2022-04-05 20:19:21</t>
  </si>
  <si>
    <t>2498573</t>
  </si>
  <si>
    <t>吉尔福德海港酒店</t>
  </si>
  <si>
    <t>Ferguson Ross</t>
  </si>
  <si>
    <t>1122.53</t>
  </si>
  <si>
    <t>176.00</t>
  </si>
  <si>
    <t>2022-04-05 17:08:05</t>
  </si>
  <si>
    <t>2498024</t>
  </si>
  <si>
    <t>黄金斯特里科娱乐场酒店</t>
  </si>
  <si>
    <t>Cejka Andre Thomas</t>
  </si>
  <si>
    <t>1664.66</t>
  </si>
  <si>
    <t>261.00</t>
  </si>
  <si>
    <t>2022-04-05 09:54:29</t>
  </si>
  <si>
    <t>2022-04-04</t>
  </si>
  <si>
    <t>2497149</t>
  </si>
  <si>
    <t>藤城南酒店</t>
  </si>
  <si>
    <t>kim boram,kim boram</t>
  </si>
  <si>
    <t>439.94</t>
  </si>
  <si>
    <t>69.00</t>
  </si>
  <si>
    <t>2022-04-04 16:20:32</t>
  </si>
  <si>
    <t>2496773</t>
  </si>
  <si>
    <t>济州岛亚金晶酒店</t>
  </si>
  <si>
    <t>BANG woonho,cho younghwa</t>
  </si>
  <si>
    <t>299.67</t>
  </si>
  <si>
    <t>47.00</t>
  </si>
  <si>
    <t>2022-04-04 11:59:47</t>
  </si>
  <si>
    <t>2022-04-01</t>
  </si>
  <si>
    <t>2492835</t>
  </si>
  <si>
    <t>基西米梅因盖特西罗德威酒店</t>
  </si>
  <si>
    <t>Perez Delfino I.</t>
  </si>
  <si>
    <t>1410.45</t>
  </si>
  <si>
    <t>222.00</t>
  </si>
  <si>
    <t>2022-04-01 11:26:27</t>
  </si>
  <si>
    <t>2492517</t>
  </si>
  <si>
    <t>爱丁堡中心南桥 - 皇家大道宜必思酒店</t>
  </si>
  <si>
    <t>Roy Choudhury Sourav,Puranik Anika</t>
  </si>
  <si>
    <t>1245.27</t>
  </si>
  <si>
    <t>196.00</t>
  </si>
  <si>
    <t>2022-04-01 03:13:31</t>
  </si>
  <si>
    <t>2022-03-29</t>
  </si>
  <si>
    <t>2487501</t>
  </si>
  <si>
    <t>克莱蒙费朗北普瑞米尔经典酒店</t>
  </si>
  <si>
    <t>Delarue Etienne</t>
  </si>
  <si>
    <t>248.80</t>
  </si>
  <si>
    <t>39.00</t>
  </si>
  <si>
    <t>2022-03-29 01:32:52</t>
  </si>
  <si>
    <t>2022-03-28</t>
  </si>
  <si>
    <t>2487463</t>
  </si>
  <si>
    <t>俄克拉荷马市美憬阁 21c 博物馆酒店</t>
  </si>
  <si>
    <t>Hughes Garrett</t>
  </si>
  <si>
    <t>956.93</t>
  </si>
  <si>
    <t>150.00</t>
  </si>
  <si>
    <t>2022-03-28 23:33:24</t>
  </si>
  <si>
    <t>2022-03-25</t>
  </si>
  <si>
    <t>2481799</t>
  </si>
  <si>
    <t>卢卡酒店</t>
  </si>
  <si>
    <t>Pullens M.A.P.R.</t>
  </si>
  <si>
    <t>1519.04</t>
  </si>
  <si>
    <t>238.00</t>
  </si>
  <si>
    <t>2022-03-25 04:28:44</t>
  </si>
  <si>
    <t>2022-03-22</t>
  </si>
  <si>
    <t>2477916</t>
  </si>
  <si>
    <t>纽约千禧希尔顿酒店</t>
  </si>
  <si>
    <t>LIU ZHUOYI</t>
  </si>
  <si>
    <t>2420.37</t>
  </si>
  <si>
    <t>380.00</t>
  </si>
  <si>
    <t>2022-03-22 13:33:05</t>
  </si>
  <si>
    <t>2477627</t>
  </si>
  <si>
    <t>JU BOTAO</t>
  </si>
  <si>
    <t>3535.02</t>
  </si>
  <si>
    <t>555.00</t>
  </si>
  <si>
    <t>2022-03-22 06:42:03</t>
  </si>
  <si>
    <t>2022-03-21</t>
  </si>
  <si>
    <t>2477349</t>
  </si>
  <si>
    <t>首尔灯塔酒店</t>
  </si>
  <si>
    <t>Jang Ji yeon,Jang Ji yeon</t>
  </si>
  <si>
    <t>490.83</t>
  </si>
  <si>
    <t>77.00</t>
  </si>
  <si>
    <t>2022-03-21 23:41:47</t>
  </si>
  <si>
    <t>2476309</t>
  </si>
  <si>
    <t>奥本希尔斯品质酒店</t>
  </si>
  <si>
    <t>rivers yolanda</t>
  </si>
  <si>
    <t>988.03</t>
  </si>
  <si>
    <t>155.00</t>
  </si>
  <si>
    <t>2022-03-21 08:43:47</t>
  </si>
  <si>
    <t>2022-03-16</t>
  </si>
  <si>
    <t>2469118</t>
  </si>
  <si>
    <t>Sturdivant Marshall Ryan</t>
  </si>
  <si>
    <t>951.32</t>
  </si>
  <si>
    <t>149.00</t>
  </si>
  <si>
    <t>2022-03-16 09:44:35</t>
  </si>
  <si>
    <t>2022-03-09</t>
  </si>
  <si>
    <t>2456843</t>
  </si>
  <si>
    <t>巴里尔利比维尔酒店</t>
  </si>
  <si>
    <t>Zyta Floriane</t>
  </si>
  <si>
    <t>2210.15</t>
  </si>
  <si>
    <t>349.00</t>
  </si>
  <si>
    <t>2022-03-09 05:21:34</t>
  </si>
  <si>
    <t>2022-02-18</t>
  </si>
  <si>
    <t>2423318</t>
  </si>
  <si>
    <t>爱迪生时代广场酒店</t>
  </si>
  <si>
    <t>Fronza Saut Camila Yascara</t>
  </si>
  <si>
    <t>6630.34</t>
  </si>
  <si>
    <t>1044.00</t>
  </si>
  <si>
    <t>2022-02-18 20:27:45</t>
  </si>
  <si>
    <t>2021-12-12</t>
  </si>
  <si>
    <t>2337126</t>
  </si>
  <si>
    <t>威斯汀桃树广场酒店</t>
  </si>
  <si>
    <t>Simbeck Molly Anne</t>
  </si>
  <si>
    <t>1878.66</t>
  </si>
  <si>
    <t>294.00</t>
  </si>
  <si>
    <t>2021-12-12 11:44:11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</si>
</sst>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1" fillId="8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" fillId="14" borderId="4" applyNumberFormat="0" applyFont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6" fillId="0" borderId="5" applyNumberFormat="0" applyFill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19" fillId="3" borderId="7" applyNumberFormat="0" applyAlignment="0" applyProtection="0">
      <alignment vertical="center"/>
    </xf>
    <xf numFmtId="0" fontId="5" fillId="3" borderId="1" applyNumberFormat="0" applyAlignment="0" applyProtection="0">
      <alignment vertical="center"/>
    </xf>
    <xf numFmtId="0" fontId="9" fillId="6" borderId="2" applyNumberFormat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30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44659</v>
      </c>
      <c r="G2" s="6">
        <v>44661</v>
      </c>
      <c r="H2" s="4">
        <v>1</v>
      </c>
      <c r="I2" s="4">
        <v>2</v>
      </c>
      <c r="J2" s="4">
        <v>2</v>
      </c>
      <c r="K2" s="4" t="s">
        <v>30</v>
      </c>
      <c r="L2" s="4">
        <v>294</v>
      </c>
      <c r="M2" s="4">
        <v>294</v>
      </c>
      <c r="N2" s="4" t="s">
        <v>31</v>
      </c>
      <c r="O2" s="4" t="s">
        <v>32</v>
      </c>
      <c r="P2" s="4" t="s">
        <v>33</v>
      </c>
      <c r="Q2" s="4">
        <v>0</v>
      </c>
      <c r="R2" s="7">
        <v>44542</v>
      </c>
      <c r="S2" s="6">
        <v>44664</v>
      </c>
      <c r="T2" s="4" t="s">
        <v>34</v>
      </c>
      <c r="U2" s="4">
        <v>294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44657</v>
      </c>
      <c r="G3" s="6">
        <v>44661</v>
      </c>
      <c r="H3" s="4">
        <v>1</v>
      </c>
      <c r="I3" s="4">
        <v>4</v>
      </c>
      <c r="J3" s="4">
        <v>4</v>
      </c>
      <c r="K3" s="4" t="s">
        <v>30</v>
      </c>
      <c r="L3" s="4">
        <v>1044</v>
      </c>
      <c r="M3" s="4">
        <v>1044</v>
      </c>
      <c r="N3" s="4" t="s">
        <v>40</v>
      </c>
      <c r="O3" s="4" t="s">
        <v>32</v>
      </c>
      <c r="P3" s="4" t="s">
        <v>33</v>
      </c>
      <c r="Q3" s="4">
        <v>0</v>
      </c>
      <c r="R3" s="7">
        <v>44610</v>
      </c>
      <c r="S3" s="6">
        <v>44664</v>
      </c>
      <c r="T3" s="4" t="s">
        <v>34</v>
      </c>
      <c r="U3" s="4">
        <v>1044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44660</v>
      </c>
      <c r="G4" s="6">
        <v>44661</v>
      </c>
      <c r="H4" s="4">
        <v>1</v>
      </c>
      <c r="I4" s="4">
        <v>1</v>
      </c>
      <c r="J4" s="4">
        <v>1</v>
      </c>
      <c r="K4" s="4" t="s">
        <v>30</v>
      </c>
      <c r="L4" s="4">
        <v>349</v>
      </c>
      <c r="M4" s="4">
        <v>349</v>
      </c>
      <c r="N4" s="4" t="s">
        <v>46</v>
      </c>
      <c r="O4" s="4" t="s">
        <v>32</v>
      </c>
      <c r="P4" s="4" t="s">
        <v>33</v>
      </c>
      <c r="Q4" s="4">
        <v>0</v>
      </c>
      <c r="R4" s="7">
        <v>44629</v>
      </c>
      <c r="S4" s="6">
        <v>44664</v>
      </c>
      <c r="T4" s="4" t="s">
        <v>34</v>
      </c>
      <c r="U4" s="4">
        <v>349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44660</v>
      </c>
      <c r="G5" s="6">
        <v>44661</v>
      </c>
      <c r="H5" s="4">
        <v>1</v>
      </c>
      <c r="I5" s="4">
        <v>1</v>
      </c>
      <c r="J5" s="4">
        <v>1</v>
      </c>
      <c r="K5" s="4" t="s">
        <v>30</v>
      </c>
      <c r="L5" s="4">
        <v>149</v>
      </c>
      <c r="M5" s="4">
        <v>149</v>
      </c>
      <c r="N5" s="4" t="s">
        <v>52</v>
      </c>
      <c r="O5" s="4" t="s">
        <v>32</v>
      </c>
      <c r="P5" s="4" t="s">
        <v>33</v>
      </c>
      <c r="Q5" s="4">
        <v>0</v>
      </c>
      <c r="R5" s="7">
        <v>44636</v>
      </c>
      <c r="S5" s="6">
        <v>44664</v>
      </c>
      <c r="T5" s="4" t="s">
        <v>34</v>
      </c>
      <c r="U5" s="4">
        <v>149</v>
      </c>
      <c r="V5" s="4">
        <v>0</v>
      </c>
      <c r="W5" s="4">
        <v>0</v>
      </c>
      <c r="X5" s="4" t="s">
        <v>47</v>
      </c>
      <c r="Y5" s="4" t="s">
        <v>53</v>
      </c>
    </row>
    <row r="6" s="4" customFormat="1" spans="1:25">
      <c r="A6" s="4" t="s">
        <v>54</v>
      </c>
      <c r="B6" s="4" t="s">
        <v>26</v>
      </c>
      <c r="C6" s="4" t="s">
        <v>27</v>
      </c>
      <c r="D6" s="4" t="s">
        <v>55</v>
      </c>
      <c r="E6" s="4" t="s">
        <v>56</v>
      </c>
      <c r="F6" s="6">
        <v>44659</v>
      </c>
      <c r="G6" s="6">
        <v>44661</v>
      </c>
      <c r="H6" s="4">
        <v>1</v>
      </c>
      <c r="I6" s="4">
        <v>2</v>
      </c>
      <c r="J6" s="4">
        <v>2</v>
      </c>
      <c r="K6" s="4" t="s">
        <v>30</v>
      </c>
      <c r="L6" s="4">
        <v>155</v>
      </c>
      <c r="M6" s="4">
        <v>155</v>
      </c>
      <c r="N6" s="4" t="s">
        <v>57</v>
      </c>
      <c r="O6" s="4" t="s">
        <v>32</v>
      </c>
      <c r="P6" s="4" t="s">
        <v>33</v>
      </c>
      <c r="Q6" s="4">
        <v>0</v>
      </c>
      <c r="R6" s="7">
        <v>44641</v>
      </c>
      <c r="S6" s="6">
        <v>44664</v>
      </c>
      <c r="T6" s="4" t="s">
        <v>34</v>
      </c>
      <c r="U6" s="4">
        <v>155</v>
      </c>
      <c r="V6" s="4">
        <v>0</v>
      </c>
      <c r="W6" s="4">
        <v>0</v>
      </c>
      <c r="X6" s="4" t="s">
        <v>58</v>
      </c>
      <c r="Y6" s="4" t="s">
        <v>59</v>
      </c>
    </row>
    <row r="7" s="4" customFormat="1" spans="1:25">
      <c r="A7" s="4" t="s">
        <v>60</v>
      </c>
      <c r="B7" s="4" t="s">
        <v>26</v>
      </c>
      <c r="C7" s="4" t="s">
        <v>27</v>
      </c>
      <c r="D7" s="4" t="s">
        <v>61</v>
      </c>
      <c r="E7" s="4" t="s">
        <v>62</v>
      </c>
      <c r="F7" s="6">
        <v>44660</v>
      </c>
      <c r="G7" s="6">
        <v>44661</v>
      </c>
      <c r="H7" s="4">
        <v>1</v>
      </c>
      <c r="I7" s="4">
        <v>1</v>
      </c>
      <c r="J7" s="4">
        <v>1</v>
      </c>
      <c r="K7" s="4" t="s">
        <v>30</v>
      </c>
      <c r="L7" s="4">
        <v>77</v>
      </c>
      <c r="M7" s="4">
        <v>77</v>
      </c>
      <c r="N7" s="4" t="s">
        <v>63</v>
      </c>
      <c r="O7" s="4" t="s">
        <v>32</v>
      </c>
      <c r="P7" s="4" t="s">
        <v>33</v>
      </c>
      <c r="Q7" s="4">
        <v>0</v>
      </c>
      <c r="R7" s="7">
        <v>44641</v>
      </c>
      <c r="S7" s="6">
        <v>44664</v>
      </c>
      <c r="T7" s="4" t="s">
        <v>34</v>
      </c>
      <c r="U7" s="4">
        <v>77</v>
      </c>
      <c r="V7" s="4">
        <v>0</v>
      </c>
      <c r="W7" s="4">
        <v>0</v>
      </c>
      <c r="X7" s="4" t="s">
        <v>47</v>
      </c>
      <c r="Y7" s="4" t="s">
        <v>64</v>
      </c>
    </row>
    <row r="8" s="4" customFormat="1" spans="1:25">
      <c r="A8" s="4" t="s">
        <v>65</v>
      </c>
      <c r="B8" s="4" t="s">
        <v>26</v>
      </c>
      <c r="C8" s="4" t="s">
        <v>27</v>
      </c>
      <c r="D8" s="4" t="s">
        <v>66</v>
      </c>
      <c r="E8" s="4" t="s">
        <v>56</v>
      </c>
      <c r="F8" s="6">
        <v>44658</v>
      </c>
      <c r="G8" s="6">
        <v>44661</v>
      </c>
      <c r="H8" s="4">
        <v>1</v>
      </c>
      <c r="I8" s="4">
        <v>3</v>
      </c>
      <c r="J8" s="4">
        <v>3</v>
      </c>
      <c r="K8" s="4" t="s">
        <v>30</v>
      </c>
      <c r="L8" s="4">
        <v>555</v>
      </c>
      <c r="M8" s="4">
        <v>555</v>
      </c>
      <c r="N8" s="4" t="s">
        <v>67</v>
      </c>
      <c r="O8" s="4" t="s">
        <v>32</v>
      </c>
      <c r="P8" s="4" t="s">
        <v>33</v>
      </c>
      <c r="Q8" s="4">
        <v>0</v>
      </c>
      <c r="R8" s="7">
        <v>44642</v>
      </c>
      <c r="S8" s="6">
        <v>44664</v>
      </c>
      <c r="T8" s="4" t="s">
        <v>34</v>
      </c>
      <c r="U8" s="4">
        <v>555</v>
      </c>
      <c r="V8" s="4">
        <v>0</v>
      </c>
      <c r="W8" s="4">
        <v>0</v>
      </c>
      <c r="X8" s="4" t="s">
        <v>68</v>
      </c>
      <c r="Y8" s="4" t="s">
        <v>69</v>
      </c>
    </row>
    <row r="9" s="4" customFormat="1" spans="1:25">
      <c r="A9" s="4" t="s">
        <v>70</v>
      </c>
      <c r="B9" s="4" t="s">
        <v>26</v>
      </c>
      <c r="C9" s="4" t="s">
        <v>27</v>
      </c>
      <c r="D9" s="4" t="s">
        <v>66</v>
      </c>
      <c r="E9" s="4" t="s">
        <v>56</v>
      </c>
      <c r="F9" s="6">
        <v>44659</v>
      </c>
      <c r="G9" s="6">
        <v>44661</v>
      </c>
      <c r="H9" s="4">
        <v>1</v>
      </c>
      <c r="I9" s="4">
        <v>2</v>
      </c>
      <c r="J9" s="4">
        <v>2</v>
      </c>
      <c r="K9" s="4" t="s">
        <v>30</v>
      </c>
      <c r="L9" s="4">
        <v>380</v>
      </c>
      <c r="M9" s="4">
        <v>380</v>
      </c>
      <c r="N9" s="4" t="s">
        <v>71</v>
      </c>
      <c r="O9" s="4" t="s">
        <v>32</v>
      </c>
      <c r="P9" s="4" t="s">
        <v>33</v>
      </c>
      <c r="Q9" s="4">
        <v>0</v>
      </c>
      <c r="R9" s="7">
        <v>44642</v>
      </c>
      <c r="S9" s="6">
        <v>44664</v>
      </c>
      <c r="T9" s="4" t="s">
        <v>34</v>
      </c>
      <c r="U9" s="4">
        <v>380</v>
      </c>
      <c r="V9" s="4">
        <v>0</v>
      </c>
      <c r="W9" s="4">
        <v>0</v>
      </c>
      <c r="X9" s="4" t="s">
        <v>72</v>
      </c>
      <c r="Y9" s="4" t="s">
        <v>47</v>
      </c>
    </row>
    <row r="10" s="4" customFormat="1" spans="1:25">
      <c r="A10" s="4" t="s">
        <v>73</v>
      </c>
      <c r="B10" s="4" t="s">
        <v>26</v>
      </c>
      <c r="C10" s="4" t="s">
        <v>27</v>
      </c>
      <c r="D10" s="4" t="s">
        <v>74</v>
      </c>
      <c r="E10" s="4" t="s">
        <v>75</v>
      </c>
      <c r="F10" s="6">
        <v>44659</v>
      </c>
      <c r="G10" s="6">
        <v>44661</v>
      </c>
      <c r="H10" s="4">
        <v>1</v>
      </c>
      <c r="I10" s="4">
        <v>2</v>
      </c>
      <c r="J10" s="4">
        <v>2</v>
      </c>
      <c r="K10" s="4" t="s">
        <v>30</v>
      </c>
      <c r="L10" s="4">
        <v>238</v>
      </c>
      <c r="M10" s="4">
        <v>238</v>
      </c>
      <c r="N10" s="4" t="s">
        <v>76</v>
      </c>
      <c r="O10" s="4" t="s">
        <v>32</v>
      </c>
      <c r="P10" s="4" t="s">
        <v>33</v>
      </c>
      <c r="Q10" s="4">
        <v>0</v>
      </c>
      <c r="R10" s="7">
        <v>44645</v>
      </c>
      <c r="S10" s="6">
        <v>44664</v>
      </c>
      <c r="T10" s="4" t="s">
        <v>34</v>
      </c>
      <c r="U10" s="4">
        <v>238</v>
      </c>
      <c r="V10" s="4">
        <v>0</v>
      </c>
      <c r="W10" s="4">
        <v>0</v>
      </c>
      <c r="X10" s="4" t="s">
        <v>47</v>
      </c>
      <c r="Y10" s="4" t="s">
        <v>77</v>
      </c>
    </row>
    <row r="11" s="4" customFormat="1" spans="1:25">
      <c r="A11" s="4" t="s">
        <v>78</v>
      </c>
      <c r="B11" s="4" t="s">
        <v>26</v>
      </c>
      <c r="C11" s="4" t="s">
        <v>27</v>
      </c>
      <c r="D11" s="4" t="s">
        <v>50</v>
      </c>
      <c r="E11" s="4" t="s">
        <v>51</v>
      </c>
      <c r="F11" s="6">
        <v>44660</v>
      </c>
      <c r="G11" s="6">
        <v>44661</v>
      </c>
      <c r="H11" s="4">
        <v>1</v>
      </c>
      <c r="I11" s="4">
        <v>1</v>
      </c>
      <c r="J11" s="4">
        <v>1</v>
      </c>
      <c r="K11" s="4" t="s">
        <v>30</v>
      </c>
      <c r="L11" s="4">
        <v>150</v>
      </c>
      <c r="M11" s="4">
        <v>150</v>
      </c>
      <c r="N11" s="4" t="s">
        <v>79</v>
      </c>
      <c r="O11" s="4" t="s">
        <v>32</v>
      </c>
      <c r="P11" s="4" t="s">
        <v>33</v>
      </c>
      <c r="Q11" s="4">
        <v>0</v>
      </c>
      <c r="R11" s="7">
        <v>44648</v>
      </c>
      <c r="S11" s="6">
        <v>44664</v>
      </c>
      <c r="T11" s="4" t="s">
        <v>34</v>
      </c>
      <c r="U11" s="4">
        <v>150</v>
      </c>
      <c r="V11" s="4">
        <v>0</v>
      </c>
      <c r="W11" s="4">
        <v>0</v>
      </c>
      <c r="X11" s="4" t="s">
        <v>80</v>
      </c>
      <c r="Y11" s="4" t="s">
        <v>81</v>
      </c>
    </row>
    <row r="12" s="4" customFormat="1" spans="1:25">
      <c r="A12" s="4" t="s">
        <v>82</v>
      </c>
      <c r="B12" s="4" t="s">
        <v>26</v>
      </c>
      <c r="C12" s="4" t="s">
        <v>27</v>
      </c>
      <c r="D12" s="4" t="s">
        <v>83</v>
      </c>
      <c r="E12" s="4" t="s">
        <v>84</v>
      </c>
      <c r="F12" s="6">
        <v>44660</v>
      </c>
      <c r="G12" s="6">
        <v>44661</v>
      </c>
      <c r="H12" s="4">
        <v>1</v>
      </c>
      <c r="I12" s="4">
        <v>1</v>
      </c>
      <c r="J12" s="4">
        <v>1</v>
      </c>
      <c r="K12" s="4" t="s">
        <v>30</v>
      </c>
      <c r="L12" s="4">
        <v>39</v>
      </c>
      <c r="M12" s="4">
        <v>39</v>
      </c>
      <c r="N12" s="4" t="s">
        <v>85</v>
      </c>
      <c r="O12" s="4" t="s">
        <v>32</v>
      </c>
      <c r="P12" s="4" t="s">
        <v>33</v>
      </c>
      <c r="Q12" s="4">
        <v>0</v>
      </c>
      <c r="R12" s="7">
        <v>44649</v>
      </c>
      <c r="S12" s="6">
        <v>44664</v>
      </c>
      <c r="T12" s="4" t="s">
        <v>34</v>
      </c>
      <c r="U12" s="4">
        <v>39</v>
      </c>
      <c r="V12" s="4">
        <v>0</v>
      </c>
      <c r="W12" s="4">
        <v>0</v>
      </c>
      <c r="X12" s="4" t="s">
        <v>86</v>
      </c>
      <c r="Y12" s="4" t="s">
        <v>87</v>
      </c>
    </row>
    <row r="13" s="4" customFormat="1" spans="1:25">
      <c r="A13" s="4" t="s">
        <v>88</v>
      </c>
      <c r="B13" s="4" t="s">
        <v>26</v>
      </c>
      <c r="C13" s="4" t="s">
        <v>27</v>
      </c>
      <c r="D13" s="4" t="s">
        <v>89</v>
      </c>
      <c r="E13" s="4" t="s">
        <v>90</v>
      </c>
      <c r="F13" s="6">
        <v>44660</v>
      </c>
      <c r="G13" s="6">
        <v>44661</v>
      </c>
      <c r="H13" s="4">
        <v>1</v>
      </c>
      <c r="I13" s="4">
        <v>1</v>
      </c>
      <c r="J13" s="4">
        <v>1</v>
      </c>
      <c r="K13" s="4" t="s">
        <v>30</v>
      </c>
      <c r="L13" s="4">
        <v>196</v>
      </c>
      <c r="M13" s="4">
        <v>196</v>
      </c>
      <c r="N13" s="4" t="s">
        <v>91</v>
      </c>
      <c r="O13" s="4" t="s">
        <v>32</v>
      </c>
      <c r="P13" s="4" t="s">
        <v>33</v>
      </c>
      <c r="Q13" s="4">
        <v>0</v>
      </c>
      <c r="R13" s="7">
        <v>44652</v>
      </c>
      <c r="S13" s="6">
        <v>44664</v>
      </c>
      <c r="T13" s="4" t="s">
        <v>34</v>
      </c>
      <c r="U13" s="4">
        <v>196</v>
      </c>
      <c r="V13" s="4">
        <v>0</v>
      </c>
      <c r="W13" s="4">
        <v>0</v>
      </c>
      <c r="X13" s="4" t="s">
        <v>92</v>
      </c>
      <c r="Y13" s="4" t="s">
        <v>47</v>
      </c>
    </row>
    <row r="14" s="4" customFormat="1" spans="1:25">
      <c r="A14" s="4" t="s">
        <v>93</v>
      </c>
      <c r="B14" s="4" t="s">
        <v>26</v>
      </c>
      <c r="C14" s="4" t="s">
        <v>27</v>
      </c>
      <c r="D14" s="4" t="s">
        <v>94</v>
      </c>
      <c r="E14" s="4" t="s">
        <v>84</v>
      </c>
      <c r="F14" s="6">
        <v>44658</v>
      </c>
      <c r="G14" s="6">
        <v>44661</v>
      </c>
      <c r="H14" s="4">
        <v>1</v>
      </c>
      <c r="I14" s="4">
        <v>3</v>
      </c>
      <c r="J14" s="4">
        <v>3</v>
      </c>
      <c r="K14" s="4" t="s">
        <v>30</v>
      </c>
      <c r="L14" s="4">
        <v>222</v>
      </c>
      <c r="M14" s="4">
        <v>222</v>
      </c>
      <c r="N14" s="4" t="s">
        <v>95</v>
      </c>
      <c r="O14" s="4" t="s">
        <v>32</v>
      </c>
      <c r="P14" s="4" t="s">
        <v>33</v>
      </c>
      <c r="Q14" s="4">
        <v>0</v>
      </c>
      <c r="R14" s="7">
        <v>44652</v>
      </c>
      <c r="S14" s="6">
        <v>44664</v>
      </c>
      <c r="T14" s="4" t="s">
        <v>34</v>
      </c>
      <c r="U14" s="4">
        <v>222</v>
      </c>
      <c r="V14" s="4">
        <v>0</v>
      </c>
      <c r="W14" s="4">
        <v>0</v>
      </c>
      <c r="X14" s="4" t="s">
        <v>96</v>
      </c>
      <c r="Y14" s="4" t="s">
        <v>97</v>
      </c>
    </row>
    <row r="15" s="4" customFormat="1" spans="1:25">
      <c r="A15" s="4" t="s">
        <v>98</v>
      </c>
      <c r="B15" s="4" t="s">
        <v>26</v>
      </c>
      <c r="C15" s="4" t="s">
        <v>27</v>
      </c>
      <c r="D15" s="4" t="s">
        <v>99</v>
      </c>
      <c r="E15" s="4" t="s">
        <v>100</v>
      </c>
      <c r="F15" s="6">
        <v>44660</v>
      </c>
      <c r="G15" s="6">
        <v>44661</v>
      </c>
      <c r="H15" s="4">
        <v>1</v>
      </c>
      <c r="I15" s="4">
        <v>1</v>
      </c>
      <c r="J15" s="4">
        <v>1</v>
      </c>
      <c r="K15" s="4" t="s">
        <v>30</v>
      </c>
      <c r="L15" s="4">
        <v>198</v>
      </c>
      <c r="M15" s="4">
        <v>198</v>
      </c>
      <c r="N15" s="4" t="s">
        <v>101</v>
      </c>
      <c r="O15" s="4" t="s">
        <v>32</v>
      </c>
      <c r="P15" s="4" t="s">
        <v>33</v>
      </c>
      <c r="Q15" s="4">
        <v>0</v>
      </c>
      <c r="R15" s="7">
        <v>44654</v>
      </c>
      <c r="S15" s="6">
        <v>44664</v>
      </c>
      <c r="T15" s="4" t="s">
        <v>34</v>
      </c>
      <c r="U15" s="4">
        <v>198</v>
      </c>
      <c r="V15" s="4">
        <v>0</v>
      </c>
      <c r="W15" s="4">
        <v>0</v>
      </c>
      <c r="X15" s="4" t="s">
        <v>102</v>
      </c>
      <c r="Y15" s="4" t="s">
        <v>47</v>
      </c>
    </row>
    <row r="16" s="4" customFormat="1" spans="1:25">
      <c r="A16" s="4" t="s">
        <v>103</v>
      </c>
      <c r="B16" s="4" t="s">
        <v>26</v>
      </c>
      <c r="C16" s="4" t="s">
        <v>27</v>
      </c>
      <c r="D16" s="4" t="s">
        <v>104</v>
      </c>
      <c r="E16" s="4" t="s">
        <v>62</v>
      </c>
      <c r="F16" s="6">
        <v>44660</v>
      </c>
      <c r="G16" s="6">
        <v>44661</v>
      </c>
      <c r="H16" s="4">
        <v>1</v>
      </c>
      <c r="I16" s="4">
        <v>1</v>
      </c>
      <c r="J16" s="4">
        <v>1</v>
      </c>
      <c r="K16" s="4" t="s">
        <v>30</v>
      </c>
      <c r="L16" s="4">
        <v>47</v>
      </c>
      <c r="M16" s="4">
        <v>47</v>
      </c>
      <c r="N16" s="4" t="s">
        <v>105</v>
      </c>
      <c r="O16" s="4" t="s">
        <v>32</v>
      </c>
      <c r="P16" s="4" t="s">
        <v>33</v>
      </c>
      <c r="Q16" s="4">
        <v>0</v>
      </c>
      <c r="R16" s="7">
        <v>44655</v>
      </c>
      <c r="S16" s="6">
        <v>44664</v>
      </c>
      <c r="T16" s="4" t="s">
        <v>34</v>
      </c>
      <c r="U16" s="4">
        <v>47</v>
      </c>
      <c r="V16" s="4">
        <v>0</v>
      </c>
      <c r="W16" s="4">
        <v>0</v>
      </c>
      <c r="X16" s="4" t="s">
        <v>47</v>
      </c>
      <c r="Y16" s="4" t="s">
        <v>106</v>
      </c>
    </row>
    <row r="17" s="4" customFormat="1" spans="1:25">
      <c r="A17" s="4" t="s">
        <v>107</v>
      </c>
      <c r="B17" s="4" t="s">
        <v>26</v>
      </c>
      <c r="C17" s="4" t="s">
        <v>27</v>
      </c>
      <c r="D17" s="4" t="s">
        <v>108</v>
      </c>
      <c r="E17" s="4" t="s">
        <v>109</v>
      </c>
      <c r="F17" s="6">
        <v>44660</v>
      </c>
      <c r="G17" s="6">
        <v>44661</v>
      </c>
      <c r="H17" s="4">
        <v>1</v>
      </c>
      <c r="I17" s="4">
        <v>1</v>
      </c>
      <c r="J17" s="4">
        <v>1</v>
      </c>
      <c r="K17" s="4" t="s">
        <v>30</v>
      </c>
      <c r="L17" s="4">
        <v>69</v>
      </c>
      <c r="M17" s="4">
        <v>69</v>
      </c>
      <c r="N17" s="4" t="s">
        <v>110</v>
      </c>
      <c r="O17" s="4" t="s">
        <v>32</v>
      </c>
      <c r="P17" s="4" t="s">
        <v>33</v>
      </c>
      <c r="Q17" s="4">
        <v>0</v>
      </c>
      <c r="R17" s="7">
        <v>44655</v>
      </c>
      <c r="S17" s="6">
        <v>44664</v>
      </c>
      <c r="T17" s="4" t="s">
        <v>34</v>
      </c>
      <c r="U17" s="4">
        <v>69</v>
      </c>
      <c r="V17" s="4">
        <v>0</v>
      </c>
      <c r="W17" s="4">
        <v>0</v>
      </c>
      <c r="X17" s="4" t="s">
        <v>111</v>
      </c>
      <c r="Y17" s="4" t="s">
        <v>47</v>
      </c>
    </row>
    <row r="18" s="4" customFormat="1" spans="1:25">
      <c r="A18" s="4" t="s">
        <v>112</v>
      </c>
      <c r="B18" s="4" t="s">
        <v>26</v>
      </c>
      <c r="C18" s="4" t="s">
        <v>27</v>
      </c>
      <c r="D18" s="4" t="s">
        <v>113</v>
      </c>
      <c r="E18" s="4" t="s">
        <v>114</v>
      </c>
      <c r="F18" s="6">
        <v>44660</v>
      </c>
      <c r="G18" s="6">
        <v>44661</v>
      </c>
      <c r="H18" s="4">
        <v>1</v>
      </c>
      <c r="I18" s="4">
        <v>1</v>
      </c>
      <c r="J18" s="4">
        <v>1</v>
      </c>
      <c r="K18" s="4" t="s">
        <v>30</v>
      </c>
      <c r="L18" s="4">
        <v>261</v>
      </c>
      <c r="M18" s="4">
        <v>261</v>
      </c>
      <c r="N18" s="4" t="s">
        <v>115</v>
      </c>
      <c r="O18" s="4" t="s">
        <v>32</v>
      </c>
      <c r="P18" s="4" t="s">
        <v>33</v>
      </c>
      <c r="Q18" s="4">
        <v>0</v>
      </c>
      <c r="R18" s="7">
        <v>44656</v>
      </c>
      <c r="S18" s="6">
        <v>44664</v>
      </c>
      <c r="T18" s="4" t="s">
        <v>34</v>
      </c>
      <c r="U18" s="4">
        <v>261</v>
      </c>
      <c r="V18" s="4">
        <v>0</v>
      </c>
      <c r="W18" s="4">
        <v>0</v>
      </c>
      <c r="X18" s="4" t="s">
        <v>47</v>
      </c>
      <c r="Y18" s="4" t="s">
        <v>116</v>
      </c>
    </row>
    <row r="19" s="4" customFormat="1" spans="1:25">
      <c r="A19" s="4" t="s">
        <v>117</v>
      </c>
      <c r="B19" s="4" t="s">
        <v>26</v>
      </c>
      <c r="C19" s="4" t="s">
        <v>27</v>
      </c>
      <c r="D19" s="4" t="s">
        <v>118</v>
      </c>
      <c r="E19" s="4" t="s">
        <v>119</v>
      </c>
      <c r="F19" s="6">
        <v>44660</v>
      </c>
      <c r="G19" s="6">
        <v>44661</v>
      </c>
      <c r="H19" s="4">
        <v>1</v>
      </c>
      <c r="I19" s="4">
        <v>1</v>
      </c>
      <c r="J19" s="4">
        <v>1</v>
      </c>
      <c r="K19" s="4" t="s">
        <v>30</v>
      </c>
      <c r="L19" s="4">
        <v>176</v>
      </c>
      <c r="M19" s="4">
        <v>176</v>
      </c>
      <c r="N19" s="4" t="s">
        <v>120</v>
      </c>
      <c r="O19" s="4" t="s">
        <v>32</v>
      </c>
      <c r="P19" s="4" t="s">
        <v>33</v>
      </c>
      <c r="Q19" s="4">
        <v>0</v>
      </c>
      <c r="R19" s="7">
        <v>44656</v>
      </c>
      <c r="S19" s="6">
        <v>44664</v>
      </c>
      <c r="T19" s="4" t="s">
        <v>34</v>
      </c>
      <c r="U19" s="4">
        <v>176</v>
      </c>
      <c r="V19" s="4">
        <v>0</v>
      </c>
      <c r="W19" s="4">
        <v>0</v>
      </c>
      <c r="X19" s="4" t="s">
        <v>47</v>
      </c>
      <c r="Y19" s="4" t="s">
        <v>121</v>
      </c>
    </row>
    <row r="20" s="4" customFormat="1" spans="1:25">
      <c r="A20" s="4" t="s">
        <v>122</v>
      </c>
      <c r="B20" s="4" t="s">
        <v>26</v>
      </c>
      <c r="C20" s="4" t="s">
        <v>27</v>
      </c>
      <c r="D20" s="4" t="s">
        <v>123</v>
      </c>
      <c r="E20" s="4" t="s">
        <v>124</v>
      </c>
      <c r="F20" s="6">
        <v>44659</v>
      </c>
      <c r="G20" s="6">
        <v>44661</v>
      </c>
      <c r="H20" s="4">
        <v>1</v>
      </c>
      <c r="I20" s="4">
        <v>2</v>
      </c>
      <c r="J20" s="4">
        <v>2</v>
      </c>
      <c r="K20" s="4" t="s">
        <v>30</v>
      </c>
      <c r="L20" s="4">
        <v>478</v>
      </c>
      <c r="M20" s="4">
        <v>478</v>
      </c>
      <c r="N20" s="4" t="s">
        <v>125</v>
      </c>
      <c r="O20" s="4" t="s">
        <v>32</v>
      </c>
      <c r="P20" s="4" t="s">
        <v>33</v>
      </c>
      <c r="Q20" s="4">
        <v>0</v>
      </c>
      <c r="R20" s="7">
        <v>44656</v>
      </c>
      <c r="S20" s="6">
        <v>44664</v>
      </c>
      <c r="T20" s="4" t="s">
        <v>34</v>
      </c>
      <c r="U20" s="4">
        <v>478</v>
      </c>
      <c r="V20" s="4">
        <v>0</v>
      </c>
      <c r="W20" s="4">
        <v>0</v>
      </c>
      <c r="X20" s="4" t="s">
        <v>126</v>
      </c>
      <c r="Y20" s="4" t="s">
        <v>127</v>
      </c>
    </row>
    <row r="21" s="4" customFormat="1" spans="1:25">
      <c r="A21" s="4" t="s">
        <v>128</v>
      </c>
      <c r="B21" s="4" t="s">
        <v>26</v>
      </c>
      <c r="C21" s="4" t="s">
        <v>27</v>
      </c>
      <c r="D21" s="4" t="s">
        <v>129</v>
      </c>
      <c r="E21" s="4" t="s">
        <v>130</v>
      </c>
      <c r="F21" s="6">
        <v>44660</v>
      </c>
      <c r="G21" s="6">
        <v>44661</v>
      </c>
      <c r="H21" s="4">
        <v>1</v>
      </c>
      <c r="I21" s="4">
        <v>1</v>
      </c>
      <c r="J21" s="4">
        <v>1</v>
      </c>
      <c r="K21" s="4" t="s">
        <v>30</v>
      </c>
      <c r="L21" s="4">
        <v>36</v>
      </c>
      <c r="M21" s="4">
        <v>36</v>
      </c>
      <c r="N21" s="4" t="s">
        <v>131</v>
      </c>
      <c r="O21" s="4" t="s">
        <v>32</v>
      </c>
      <c r="P21" s="4" t="s">
        <v>33</v>
      </c>
      <c r="Q21" s="4">
        <v>0</v>
      </c>
      <c r="R21" s="7">
        <v>44657</v>
      </c>
      <c r="S21" s="6">
        <v>44664</v>
      </c>
      <c r="T21" s="4" t="s">
        <v>34</v>
      </c>
      <c r="U21" s="4">
        <v>36</v>
      </c>
      <c r="V21" s="4">
        <v>0</v>
      </c>
      <c r="W21" s="4">
        <v>0</v>
      </c>
      <c r="X21" s="4" t="s">
        <v>132</v>
      </c>
      <c r="Y21" s="4" t="s">
        <v>133</v>
      </c>
    </row>
    <row r="22" s="4" customFormat="1" spans="1:25">
      <c r="A22" s="4" t="s">
        <v>134</v>
      </c>
      <c r="B22" s="4" t="s">
        <v>26</v>
      </c>
      <c r="C22" s="4" t="s">
        <v>27</v>
      </c>
      <c r="D22" s="4" t="s">
        <v>135</v>
      </c>
      <c r="E22" s="4"/>
      <c r="F22" s="6">
        <v>44660</v>
      </c>
      <c r="G22" s="6">
        <v>44661</v>
      </c>
      <c r="H22" s="4">
        <v>0</v>
      </c>
      <c r="I22" s="4">
        <v>1</v>
      </c>
      <c r="J22" s="4">
        <v>0</v>
      </c>
      <c r="K22" s="4" t="s">
        <v>30</v>
      </c>
      <c r="L22" s="4">
        <v>244</v>
      </c>
      <c r="M22" s="4">
        <v>244</v>
      </c>
      <c r="N22" s="4"/>
      <c r="O22" s="4" t="s">
        <v>32</v>
      </c>
      <c r="P22" s="4" t="s">
        <v>33</v>
      </c>
      <c r="Q22" s="4">
        <v>0</v>
      </c>
      <c r="R22" s="7">
        <v>44657</v>
      </c>
      <c r="S22" s="6">
        <v>44664</v>
      </c>
      <c r="T22" s="4" t="s">
        <v>34</v>
      </c>
      <c r="U22" s="4">
        <v>244</v>
      </c>
      <c r="V22" s="4">
        <v>0</v>
      </c>
      <c r="W22" s="4">
        <v>0</v>
      </c>
      <c r="X22" s="4" t="s">
        <v>47</v>
      </c>
      <c r="Y22" s="4" t="s">
        <v>47</v>
      </c>
    </row>
    <row r="23" s="4" customFormat="1" spans="1:25">
      <c r="A23" s="4" t="s">
        <v>136</v>
      </c>
      <c r="B23" s="4" t="s">
        <v>26</v>
      </c>
      <c r="C23" s="4" t="s">
        <v>27</v>
      </c>
      <c r="D23" s="4" t="s">
        <v>137</v>
      </c>
      <c r="E23" s="4" t="s">
        <v>45</v>
      </c>
      <c r="F23" s="6">
        <v>44660</v>
      </c>
      <c r="G23" s="6">
        <v>44661</v>
      </c>
      <c r="H23" s="4">
        <v>1</v>
      </c>
      <c r="I23" s="4">
        <v>1</v>
      </c>
      <c r="J23" s="4">
        <v>1</v>
      </c>
      <c r="K23" s="4" t="s">
        <v>30</v>
      </c>
      <c r="L23" s="4">
        <v>33</v>
      </c>
      <c r="M23" s="4">
        <v>33</v>
      </c>
      <c r="N23" s="4" t="s">
        <v>138</v>
      </c>
      <c r="O23" s="4" t="s">
        <v>32</v>
      </c>
      <c r="P23" s="4" t="s">
        <v>33</v>
      </c>
      <c r="Q23" s="4">
        <v>0</v>
      </c>
      <c r="R23" s="7">
        <v>44658</v>
      </c>
      <c r="S23" s="6">
        <v>44664</v>
      </c>
      <c r="T23" s="4" t="s">
        <v>34</v>
      </c>
      <c r="U23" s="4">
        <v>33</v>
      </c>
      <c r="V23" s="4">
        <v>0</v>
      </c>
      <c r="W23" s="4">
        <v>0</v>
      </c>
      <c r="X23" s="4" t="s">
        <v>139</v>
      </c>
      <c r="Y23" s="4" t="s">
        <v>47</v>
      </c>
    </row>
    <row r="24" s="4" customFormat="1" spans="1:25">
      <c r="A24" s="4" t="s">
        <v>140</v>
      </c>
      <c r="B24" s="4" t="s">
        <v>26</v>
      </c>
      <c r="C24" s="4" t="s">
        <v>27</v>
      </c>
      <c r="D24" s="4" t="s">
        <v>141</v>
      </c>
      <c r="E24" s="4" t="s">
        <v>142</v>
      </c>
      <c r="F24" s="6">
        <v>44660</v>
      </c>
      <c r="G24" s="6">
        <v>44661</v>
      </c>
      <c r="H24" s="4">
        <v>1</v>
      </c>
      <c r="I24" s="4">
        <v>1</v>
      </c>
      <c r="J24" s="4">
        <v>1</v>
      </c>
      <c r="K24" s="4" t="s">
        <v>30</v>
      </c>
      <c r="L24" s="4">
        <v>70</v>
      </c>
      <c r="M24" s="4">
        <v>70</v>
      </c>
      <c r="N24" s="4" t="s">
        <v>143</v>
      </c>
      <c r="O24" s="4" t="s">
        <v>32</v>
      </c>
      <c r="P24" s="4" t="s">
        <v>33</v>
      </c>
      <c r="Q24" s="4">
        <v>0</v>
      </c>
      <c r="R24" s="7">
        <v>44658</v>
      </c>
      <c r="S24" s="6">
        <v>44664</v>
      </c>
      <c r="T24" s="4" t="s">
        <v>34</v>
      </c>
      <c r="U24" s="4">
        <v>70</v>
      </c>
      <c r="V24" s="4">
        <v>0</v>
      </c>
      <c r="W24" s="4">
        <v>0</v>
      </c>
      <c r="X24" s="4" t="s">
        <v>144</v>
      </c>
      <c r="Y24" s="4" t="s">
        <v>47</v>
      </c>
    </row>
    <row r="25" s="4" customFormat="1" spans="1:25">
      <c r="A25" s="4" t="s">
        <v>145</v>
      </c>
      <c r="B25" s="4" t="s">
        <v>26</v>
      </c>
      <c r="C25" s="4" t="s">
        <v>27</v>
      </c>
      <c r="D25" s="4" t="s">
        <v>146</v>
      </c>
      <c r="E25" s="4" t="s">
        <v>142</v>
      </c>
      <c r="F25" s="6">
        <v>44660</v>
      </c>
      <c r="G25" s="6">
        <v>44661</v>
      </c>
      <c r="H25" s="4">
        <v>1</v>
      </c>
      <c r="I25" s="4">
        <v>1</v>
      </c>
      <c r="J25" s="4">
        <v>1</v>
      </c>
      <c r="K25" s="4" t="s">
        <v>30</v>
      </c>
      <c r="L25" s="4">
        <v>20</v>
      </c>
      <c r="M25" s="4">
        <v>20</v>
      </c>
      <c r="N25" s="4" t="s">
        <v>147</v>
      </c>
      <c r="O25" s="4" t="s">
        <v>32</v>
      </c>
      <c r="P25" s="4" t="s">
        <v>33</v>
      </c>
      <c r="Q25" s="4">
        <v>0</v>
      </c>
      <c r="R25" s="7">
        <v>44658</v>
      </c>
      <c r="S25" s="6">
        <v>44664</v>
      </c>
      <c r="T25" s="4" t="s">
        <v>34</v>
      </c>
      <c r="U25" s="4">
        <v>20</v>
      </c>
      <c r="V25" s="4">
        <v>0</v>
      </c>
      <c r="W25" s="4">
        <v>0</v>
      </c>
      <c r="X25" s="4" t="s">
        <v>148</v>
      </c>
      <c r="Y25" s="4" t="s">
        <v>47</v>
      </c>
    </row>
    <row r="26" s="4" customFormat="1" spans="1:25">
      <c r="A26" s="4" t="s">
        <v>149</v>
      </c>
      <c r="B26" s="4" t="s">
        <v>26</v>
      </c>
      <c r="C26" s="4" t="s">
        <v>27</v>
      </c>
      <c r="D26" s="4" t="s">
        <v>150</v>
      </c>
      <c r="E26" s="4" t="s">
        <v>151</v>
      </c>
      <c r="F26" s="6">
        <v>44660</v>
      </c>
      <c r="G26" s="6">
        <v>44661</v>
      </c>
      <c r="H26" s="4">
        <v>1</v>
      </c>
      <c r="I26" s="4">
        <v>1</v>
      </c>
      <c r="J26" s="4">
        <v>1</v>
      </c>
      <c r="K26" s="4" t="s">
        <v>30</v>
      </c>
      <c r="L26" s="4">
        <v>141</v>
      </c>
      <c r="M26" s="4">
        <v>141</v>
      </c>
      <c r="N26" s="4" t="s">
        <v>152</v>
      </c>
      <c r="O26" s="4" t="s">
        <v>32</v>
      </c>
      <c r="P26" s="4" t="s">
        <v>33</v>
      </c>
      <c r="Q26" s="4">
        <v>0</v>
      </c>
      <c r="R26" s="7">
        <v>44659</v>
      </c>
      <c r="S26" s="6">
        <v>44664</v>
      </c>
      <c r="T26" s="4" t="s">
        <v>34</v>
      </c>
      <c r="U26" s="4">
        <v>141</v>
      </c>
      <c r="V26" s="4">
        <v>0</v>
      </c>
      <c r="W26" s="4">
        <v>0</v>
      </c>
      <c r="X26" s="4" t="s">
        <v>153</v>
      </c>
      <c r="Y26" s="4" t="s">
        <v>154</v>
      </c>
    </row>
    <row r="27" s="4" customFormat="1" spans="1:25">
      <c r="A27" s="4" t="s">
        <v>155</v>
      </c>
      <c r="B27" s="4" t="s">
        <v>26</v>
      </c>
      <c r="C27" s="4" t="s">
        <v>27</v>
      </c>
      <c r="D27" s="4" t="s">
        <v>156</v>
      </c>
      <c r="E27" s="4" t="s">
        <v>157</v>
      </c>
      <c r="F27" s="6">
        <v>44660</v>
      </c>
      <c r="G27" s="6">
        <v>44661</v>
      </c>
      <c r="H27" s="4">
        <v>1</v>
      </c>
      <c r="I27" s="4">
        <v>1</v>
      </c>
      <c r="J27" s="4">
        <v>1</v>
      </c>
      <c r="K27" s="4" t="s">
        <v>30</v>
      </c>
      <c r="L27" s="4">
        <v>60</v>
      </c>
      <c r="M27" s="4">
        <v>60</v>
      </c>
      <c r="N27" s="4" t="s">
        <v>158</v>
      </c>
      <c r="O27" s="4" t="s">
        <v>32</v>
      </c>
      <c r="P27" s="4" t="s">
        <v>33</v>
      </c>
      <c r="Q27" s="4">
        <v>0</v>
      </c>
      <c r="R27" s="7">
        <v>44659</v>
      </c>
      <c r="S27" s="6">
        <v>44664</v>
      </c>
      <c r="T27" s="4" t="s">
        <v>34</v>
      </c>
      <c r="U27" s="4">
        <v>60</v>
      </c>
      <c r="V27" s="4">
        <v>0</v>
      </c>
      <c r="W27" s="4">
        <v>0</v>
      </c>
      <c r="X27" s="4" t="s">
        <v>47</v>
      </c>
      <c r="Y27" s="4" t="s">
        <v>159</v>
      </c>
    </row>
    <row r="28" s="4" customFormat="1" spans="1:25">
      <c r="A28" s="4" t="s">
        <v>98</v>
      </c>
      <c r="B28" s="4" t="s">
        <v>26</v>
      </c>
      <c r="C28" s="4" t="s">
        <v>160</v>
      </c>
      <c r="D28" s="4" t="s">
        <v>99</v>
      </c>
      <c r="E28" s="4" t="s">
        <v>100</v>
      </c>
      <c r="F28" s="6">
        <v>44660</v>
      </c>
      <c r="G28" s="6">
        <v>44661</v>
      </c>
      <c r="H28" s="4">
        <v>1</v>
      </c>
      <c r="I28" s="4">
        <v>1</v>
      </c>
      <c r="J28" s="4">
        <v>1</v>
      </c>
      <c r="K28" s="4" t="s">
        <v>30</v>
      </c>
      <c r="L28" s="4">
        <v>-198</v>
      </c>
      <c r="M28" s="4">
        <v>-198</v>
      </c>
      <c r="N28" s="4" t="s">
        <v>101</v>
      </c>
      <c r="O28" s="4" t="s">
        <v>32</v>
      </c>
      <c r="P28" s="4" t="s">
        <v>33</v>
      </c>
      <c r="Q28" s="4">
        <v>0</v>
      </c>
      <c r="R28" s="7">
        <v>44654</v>
      </c>
      <c r="S28" s="6">
        <v>44664</v>
      </c>
      <c r="T28" s="4" t="s">
        <v>34</v>
      </c>
      <c r="U28" s="4">
        <v>-198</v>
      </c>
      <c r="V28" s="4">
        <v>0</v>
      </c>
      <c r="W28" s="4">
        <v>0</v>
      </c>
      <c r="X28" s="4" t="s">
        <v>102</v>
      </c>
      <c r="Y28" s="4" t="s">
        <v>47</v>
      </c>
    </row>
    <row r="29" s="4" customFormat="1" spans="1:25">
      <c r="A29" s="4" t="s">
        <v>161</v>
      </c>
      <c r="B29" s="4" t="s">
        <v>26</v>
      </c>
      <c r="C29" s="4" t="s">
        <v>27</v>
      </c>
      <c r="D29" s="4" t="s">
        <v>141</v>
      </c>
      <c r="E29" s="4" t="s">
        <v>142</v>
      </c>
      <c r="F29" s="6">
        <v>44660</v>
      </c>
      <c r="G29" s="6">
        <v>44661</v>
      </c>
      <c r="H29" s="4">
        <v>1</v>
      </c>
      <c r="I29" s="4">
        <v>1</v>
      </c>
      <c r="J29" s="4">
        <v>1</v>
      </c>
      <c r="K29" s="4" t="s">
        <v>30</v>
      </c>
      <c r="L29" s="4">
        <v>70</v>
      </c>
      <c r="M29" s="4">
        <v>70</v>
      </c>
      <c r="N29" s="4" t="s">
        <v>162</v>
      </c>
      <c r="O29" s="4" t="s">
        <v>32</v>
      </c>
      <c r="P29" s="4" t="s">
        <v>33</v>
      </c>
      <c r="Q29" s="4">
        <v>0</v>
      </c>
      <c r="R29" s="7">
        <v>44659</v>
      </c>
      <c r="S29" s="6">
        <v>44664</v>
      </c>
      <c r="T29" s="4" t="s">
        <v>34</v>
      </c>
      <c r="U29" s="4">
        <v>70</v>
      </c>
      <c r="V29" s="4">
        <v>0</v>
      </c>
      <c r="W29" s="4">
        <v>0</v>
      </c>
      <c r="X29" s="4" t="s">
        <v>163</v>
      </c>
      <c r="Y29" s="4" t="s">
        <v>164</v>
      </c>
    </row>
    <row r="30" s="4" customFormat="1" spans="1:25">
      <c r="A30" s="4" t="s">
        <v>165</v>
      </c>
      <c r="B30" s="4" t="s">
        <v>26</v>
      </c>
      <c r="C30" s="4" t="s">
        <v>27</v>
      </c>
      <c r="D30" s="4" t="s">
        <v>166</v>
      </c>
      <c r="E30" s="4" t="s">
        <v>167</v>
      </c>
      <c r="F30" s="6">
        <v>44660</v>
      </c>
      <c r="G30" s="6">
        <v>44661</v>
      </c>
      <c r="H30" s="4">
        <v>1</v>
      </c>
      <c r="I30" s="4">
        <v>1</v>
      </c>
      <c r="J30" s="4">
        <v>1</v>
      </c>
      <c r="K30" s="4" t="s">
        <v>30</v>
      </c>
      <c r="L30" s="4">
        <v>128</v>
      </c>
      <c r="M30" s="4">
        <v>128</v>
      </c>
      <c r="N30" s="4" t="s">
        <v>168</v>
      </c>
      <c r="O30" s="4" t="s">
        <v>32</v>
      </c>
      <c r="P30" s="4" t="s">
        <v>33</v>
      </c>
      <c r="Q30" s="4">
        <v>0</v>
      </c>
      <c r="R30" s="7">
        <v>44660</v>
      </c>
      <c r="S30" s="6">
        <v>44664</v>
      </c>
      <c r="T30" s="4" t="s">
        <v>34</v>
      </c>
      <c r="U30" s="4">
        <v>128</v>
      </c>
      <c r="V30" s="4">
        <v>0</v>
      </c>
      <c r="W30" s="4">
        <v>0</v>
      </c>
      <c r="X30" s="4" t="s">
        <v>169</v>
      </c>
      <c r="Y30" s="4" t="s">
        <v>170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37"/>
  <sheetViews>
    <sheetView tabSelected="1" workbookViewId="0">
      <selection activeCell="A35" sqref="A35:A37"/>
    </sheetView>
  </sheetViews>
  <sheetFormatPr defaultColWidth="9" defaultRowHeight="13.5"/>
  <cols>
    <col min="1" max="1" width="12.625" style="4"/>
    <col min="2" max="2" width="9.375" style="4"/>
    <col min="3" max="3" width="10.375" style="4"/>
    <col min="4" max="16358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171</v>
      </c>
    </row>
    <row r="2" s="4" customFormat="1" spans="1:9">
      <c r="A2" s="5">
        <v>16969881391</v>
      </c>
      <c r="B2" s="6">
        <v>44659</v>
      </c>
      <c r="C2" s="6">
        <v>44661</v>
      </c>
      <c r="D2" s="4">
        <v>294</v>
      </c>
      <c r="E2" s="4" t="str">
        <f>VLOOKUP(A2,HOP!A:L,12,0)</f>
        <v>294.00</v>
      </c>
      <c r="F2" s="4" t="str">
        <f>VLOOKUP(A2,HOP!A:C,3,0)</f>
        <v>2337126</v>
      </c>
      <c r="G2" s="4">
        <f>D2-E2</f>
        <v>0</v>
      </c>
      <c r="H2" s="4" t="str">
        <f>$H$1&amp;F2</f>
        <v>，2337126</v>
      </c>
      <c r="I2" s="4" t="str">
        <f>VLOOKUP(A2,HOP!A:U,21,0)</f>
        <v>直连</v>
      </c>
    </row>
    <row r="3" s="4" customFormat="1" spans="1:9">
      <c r="A3" s="5">
        <v>17414113919</v>
      </c>
      <c r="B3" s="6">
        <v>44657</v>
      </c>
      <c r="C3" s="6">
        <v>44661</v>
      </c>
      <c r="D3" s="4">
        <v>1044</v>
      </c>
      <c r="E3" s="4" t="str">
        <f>VLOOKUP(A3,HOP!A:L,12,0)</f>
        <v>1044.00</v>
      </c>
      <c r="F3" s="4" t="str">
        <f>VLOOKUP(A3,HOP!A:C,3,0)</f>
        <v>2423318</v>
      </c>
      <c r="G3" s="4">
        <f t="shared" ref="G3:G29" si="0">D3-E3</f>
        <v>0</v>
      </c>
      <c r="H3" s="4" t="str">
        <f t="shared" ref="H3:H29" si="1">$H$1&amp;F3</f>
        <v>，2423318</v>
      </c>
      <c r="I3" s="4" t="str">
        <f>VLOOKUP(A3,HOP!A:U,21,0)</f>
        <v>直连</v>
      </c>
    </row>
    <row r="4" s="4" customFormat="1" spans="1:9">
      <c r="A4" s="5">
        <v>17598667878</v>
      </c>
      <c r="B4" s="6">
        <v>44660</v>
      </c>
      <c r="C4" s="6">
        <v>44661</v>
      </c>
      <c r="D4" s="4">
        <v>349</v>
      </c>
      <c r="E4" s="4" t="str">
        <f>VLOOKUP(A4,HOP!A:L,12,0)</f>
        <v>349.00</v>
      </c>
      <c r="F4" s="4" t="str">
        <f>VLOOKUP(A4,HOP!A:C,3,0)</f>
        <v>2456843</v>
      </c>
      <c r="G4" s="4">
        <f t="shared" si="0"/>
        <v>0</v>
      </c>
      <c r="H4" s="4" t="str">
        <f t="shared" si="1"/>
        <v>，2456843</v>
      </c>
      <c r="I4" s="4" t="str">
        <f>VLOOKUP(A4,HOP!A:U,21,0)</f>
        <v>直连</v>
      </c>
    </row>
    <row r="5" s="4" customFormat="1" spans="1:9">
      <c r="A5" s="5">
        <v>17657237711</v>
      </c>
      <c r="B5" s="6">
        <v>44660</v>
      </c>
      <c r="C5" s="6">
        <v>44661</v>
      </c>
      <c r="D5" s="4">
        <v>149</v>
      </c>
      <c r="E5" s="4" t="str">
        <f>VLOOKUP(A5,HOP!A:L,12,0)</f>
        <v>149.00</v>
      </c>
      <c r="F5" s="4" t="str">
        <f>VLOOKUP(A5,HOP!A:C,3,0)</f>
        <v>2469118</v>
      </c>
      <c r="G5" s="4">
        <f t="shared" si="0"/>
        <v>0</v>
      </c>
      <c r="H5" s="4" t="str">
        <f t="shared" si="1"/>
        <v>，2469118</v>
      </c>
      <c r="I5" s="4" t="str">
        <f>VLOOKUP(A5,HOP!A:U,21,0)</f>
        <v>直连</v>
      </c>
    </row>
    <row r="6" s="4" customFormat="1" spans="1:9">
      <c r="A6" s="5">
        <v>17688923328</v>
      </c>
      <c r="B6" s="6">
        <v>44659</v>
      </c>
      <c r="C6" s="6">
        <v>44661</v>
      </c>
      <c r="D6" s="4">
        <v>155</v>
      </c>
      <c r="E6" s="4" t="str">
        <f>VLOOKUP(A6,HOP!A:L,12,0)</f>
        <v>155.00</v>
      </c>
      <c r="F6" s="4" t="str">
        <f>VLOOKUP(A6,HOP!A:C,3,0)</f>
        <v>2476309</v>
      </c>
      <c r="G6" s="4">
        <f t="shared" si="0"/>
        <v>0</v>
      </c>
      <c r="H6" s="4" t="str">
        <f t="shared" si="1"/>
        <v>，2476309</v>
      </c>
      <c r="I6" s="4" t="str">
        <f>VLOOKUP(A6,HOP!A:U,21,0)</f>
        <v>直连</v>
      </c>
    </row>
    <row r="7" s="4" customFormat="1" spans="1:9">
      <c r="A7" s="5">
        <v>17690696855</v>
      </c>
      <c r="B7" s="6">
        <v>44660</v>
      </c>
      <c r="C7" s="6">
        <v>44661</v>
      </c>
      <c r="D7" s="4">
        <v>77</v>
      </c>
      <c r="E7" s="4" t="str">
        <f>VLOOKUP(A7,HOP!A:L,12,0)</f>
        <v>77.00</v>
      </c>
      <c r="F7" s="4" t="str">
        <f>VLOOKUP(A7,HOP!A:C,3,0)</f>
        <v>2477349</v>
      </c>
      <c r="G7" s="4">
        <f t="shared" si="0"/>
        <v>0</v>
      </c>
      <c r="H7" s="4" t="str">
        <f t="shared" si="1"/>
        <v>，2477349</v>
      </c>
      <c r="I7" s="4" t="str">
        <f>VLOOKUP(A7,HOP!A:U,21,0)</f>
        <v>直连</v>
      </c>
    </row>
    <row r="8" s="4" customFormat="1" spans="1:9">
      <c r="A8" s="5">
        <v>17696354168</v>
      </c>
      <c r="B8" s="6">
        <v>44658</v>
      </c>
      <c r="C8" s="6">
        <v>44661</v>
      </c>
      <c r="D8" s="4">
        <v>555</v>
      </c>
      <c r="E8" s="4" t="str">
        <f>VLOOKUP(A8,HOP!A:L,12,0)</f>
        <v>555.00</v>
      </c>
      <c r="F8" s="4" t="str">
        <f>VLOOKUP(A8,HOP!A:C,3,0)</f>
        <v>2477627</v>
      </c>
      <c r="G8" s="4">
        <f t="shared" si="0"/>
        <v>0</v>
      </c>
      <c r="H8" s="4" t="str">
        <f t="shared" si="1"/>
        <v>，2477627</v>
      </c>
      <c r="I8" s="4" t="str">
        <f>VLOOKUP(A8,HOP!A:U,21,0)</f>
        <v>直连</v>
      </c>
    </row>
    <row r="9" s="4" customFormat="1" spans="1:9">
      <c r="A9" s="5">
        <v>17697535397</v>
      </c>
      <c r="B9" s="6">
        <v>44659</v>
      </c>
      <c r="C9" s="6">
        <v>44661</v>
      </c>
      <c r="D9" s="4">
        <v>380</v>
      </c>
      <c r="E9" s="4" t="str">
        <f>VLOOKUP(A9,HOP!A:L,12,0)</f>
        <v>380.00</v>
      </c>
      <c r="F9" s="4" t="str">
        <f>VLOOKUP(A9,HOP!A:C,3,0)</f>
        <v>2477916</v>
      </c>
      <c r="G9" s="4">
        <f t="shared" si="0"/>
        <v>0</v>
      </c>
      <c r="H9" s="4" t="str">
        <f t="shared" si="1"/>
        <v>，2477916</v>
      </c>
      <c r="I9" s="4" t="str">
        <f>VLOOKUP(A9,HOP!A:U,21,0)</f>
        <v>直连</v>
      </c>
    </row>
    <row r="10" s="4" customFormat="1" spans="1:9">
      <c r="A10" s="5">
        <v>17709067564</v>
      </c>
      <c r="B10" s="6">
        <v>44659</v>
      </c>
      <c r="C10" s="6">
        <v>44661</v>
      </c>
      <c r="D10" s="4">
        <v>238</v>
      </c>
      <c r="E10" s="4" t="str">
        <f>VLOOKUP(A10,HOP!A:L,12,0)</f>
        <v>238.00</v>
      </c>
      <c r="F10" s="4" t="str">
        <f>VLOOKUP(A10,HOP!A:C,3,0)</f>
        <v>2481799</v>
      </c>
      <c r="G10" s="4">
        <f t="shared" si="0"/>
        <v>0</v>
      </c>
      <c r="H10" s="4" t="str">
        <f t="shared" si="1"/>
        <v>，2481799</v>
      </c>
      <c r="I10" s="4" t="str">
        <f>VLOOKUP(A10,HOP!A:U,21,0)</f>
        <v>直连</v>
      </c>
    </row>
    <row r="11" s="4" customFormat="1" spans="1:9">
      <c r="A11" s="5">
        <v>17728411483</v>
      </c>
      <c r="B11" s="6">
        <v>44660</v>
      </c>
      <c r="C11" s="6">
        <v>44661</v>
      </c>
      <c r="D11" s="4">
        <v>150</v>
      </c>
      <c r="E11" s="4" t="str">
        <f>VLOOKUP(A11,HOP!A:L,12,0)</f>
        <v>150.00</v>
      </c>
      <c r="F11" s="4" t="str">
        <f>VLOOKUP(A11,HOP!A:C,3,0)</f>
        <v>2487463</v>
      </c>
      <c r="G11" s="4">
        <f t="shared" si="0"/>
        <v>0</v>
      </c>
      <c r="H11" s="4" t="str">
        <f t="shared" si="1"/>
        <v>，2487463</v>
      </c>
      <c r="I11" s="4" t="str">
        <f>VLOOKUP(A11,HOP!A:U,21,0)</f>
        <v>直连</v>
      </c>
    </row>
    <row r="12" s="4" customFormat="1" spans="1:9">
      <c r="A12" s="5">
        <v>17728537543</v>
      </c>
      <c r="B12" s="6">
        <v>44660</v>
      </c>
      <c r="C12" s="6">
        <v>44661</v>
      </c>
      <c r="D12" s="4">
        <v>39</v>
      </c>
      <c r="E12" s="4" t="str">
        <f>VLOOKUP(A12,HOP!A:L,12,0)</f>
        <v>39.00</v>
      </c>
      <c r="F12" s="4" t="str">
        <f>VLOOKUP(A12,HOP!A:C,3,0)</f>
        <v>2487501</v>
      </c>
      <c r="G12" s="4">
        <f t="shared" si="0"/>
        <v>0</v>
      </c>
      <c r="H12" s="4" t="str">
        <f t="shared" si="1"/>
        <v>，2487501</v>
      </c>
      <c r="I12" s="4" t="str">
        <f>VLOOKUP(A12,HOP!A:U,21,0)</f>
        <v>直连</v>
      </c>
    </row>
    <row r="13" s="4" customFormat="1" spans="1:9">
      <c r="A13" s="5">
        <v>17744293739</v>
      </c>
      <c r="B13" s="6">
        <v>44660</v>
      </c>
      <c r="C13" s="6">
        <v>44661</v>
      </c>
      <c r="D13" s="4">
        <v>196</v>
      </c>
      <c r="E13" s="4" t="str">
        <f>VLOOKUP(A13,HOP!A:L,12,0)</f>
        <v>196.00</v>
      </c>
      <c r="F13" s="4" t="str">
        <f>VLOOKUP(A13,HOP!A:C,3,0)</f>
        <v>2492517</v>
      </c>
      <c r="G13" s="4">
        <f t="shared" si="0"/>
        <v>0</v>
      </c>
      <c r="H13" s="4" t="str">
        <f t="shared" si="1"/>
        <v>，2492517</v>
      </c>
      <c r="I13" s="4" t="str">
        <f>VLOOKUP(A13,HOP!A:U,21,0)</f>
        <v>直连</v>
      </c>
    </row>
    <row r="14" s="4" customFormat="1" spans="1:9">
      <c r="A14" s="5">
        <v>17744697392</v>
      </c>
      <c r="B14" s="6">
        <v>44658</v>
      </c>
      <c r="C14" s="6">
        <v>44661</v>
      </c>
      <c r="D14" s="4">
        <v>222</v>
      </c>
      <c r="E14" s="4" t="str">
        <f>VLOOKUP(A14,HOP!A:L,12,0)</f>
        <v>222.00</v>
      </c>
      <c r="F14" s="4" t="str">
        <f>VLOOKUP(A14,HOP!A:C,3,0)</f>
        <v>2492835</v>
      </c>
      <c r="G14" s="4">
        <f t="shared" si="0"/>
        <v>0</v>
      </c>
      <c r="H14" s="4" t="str">
        <f t="shared" si="1"/>
        <v>，2492835</v>
      </c>
      <c r="I14" s="4" t="str">
        <f>VLOOKUP(A14,HOP!A:U,21,0)</f>
        <v>直连</v>
      </c>
    </row>
    <row r="15" s="4" customFormat="1" hidden="1" spans="1:9">
      <c r="A15" s="5">
        <v>17759215909</v>
      </c>
      <c r="B15" s="6">
        <v>44660</v>
      </c>
      <c r="C15" s="6">
        <v>44661</v>
      </c>
      <c r="D15" s="4">
        <v>0</v>
      </c>
      <c r="E15" s="4" t="e">
        <f>VLOOKUP(A15,HOP!A:L,12,0)</f>
        <v>#N/A</v>
      </c>
      <c r="F15" s="4" t="e">
        <f>VLOOKUP(A15,HOP!A:C,3,0)</f>
        <v>#N/A</v>
      </c>
      <c r="G15" s="4" t="e">
        <f t="shared" si="0"/>
        <v>#N/A</v>
      </c>
      <c r="H15" s="4" t="e">
        <f t="shared" si="1"/>
        <v>#N/A</v>
      </c>
      <c r="I15" s="4" t="e">
        <f>VLOOKUP(A15,HOP!A:U,21,0)</f>
        <v>#N/A</v>
      </c>
    </row>
    <row r="16" s="4" customFormat="1" spans="1:9">
      <c r="A16" s="5">
        <v>17760990385</v>
      </c>
      <c r="B16" s="6">
        <v>44660</v>
      </c>
      <c r="C16" s="6">
        <v>44661</v>
      </c>
      <c r="D16" s="4">
        <v>47</v>
      </c>
      <c r="E16" s="4" t="str">
        <f>VLOOKUP(A16,HOP!A:L,12,0)</f>
        <v>47.00</v>
      </c>
      <c r="F16" s="4" t="str">
        <f>VLOOKUP(A16,HOP!A:C,3,0)</f>
        <v>2496773</v>
      </c>
      <c r="G16" s="4">
        <f t="shared" si="0"/>
        <v>0</v>
      </c>
      <c r="H16" s="4" t="str">
        <f t="shared" si="1"/>
        <v>，2496773</v>
      </c>
      <c r="I16" s="4" t="str">
        <f>VLOOKUP(A16,HOP!A:U,21,0)</f>
        <v>直连</v>
      </c>
    </row>
    <row r="17" s="4" customFormat="1" spans="1:9">
      <c r="A17" s="5">
        <v>17761535341</v>
      </c>
      <c r="B17" s="6">
        <v>44660</v>
      </c>
      <c r="C17" s="6">
        <v>44661</v>
      </c>
      <c r="D17" s="4">
        <v>69</v>
      </c>
      <c r="E17" s="4" t="str">
        <f>VLOOKUP(A17,HOP!A:L,12,0)</f>
        <v>69.00</v>
      </c>
      <c r="F17" s="4" t="str">
        <f>VLOOKUP(A17,HOP!A:C,3,0)</f>
        <v>2497149</v>
      </c>
      <c r="G17" s="4">
        <f t="shared" si="0"/>
        <v>0</v>
      </c>
      <c r="H17" s="4" t="str">
        <f t="shared" si="1"/>
        <v>，2497149</v>
      </c>
      <c r="I17" s="4" t="str">
        <f>VLOOKUP(A17,HOP!A:U,21,0)</f>
        <v>直连</v>
      </c>
    </row>
    <row r="18" s="4" customFormat="1" spans="1:9">
      <c r="A18" s="5">
        <v>17762834825</v>
      </c>
      <c r="B18" s="6">
        <v>44660</v>
      </c>
      <c r="C18" s="6">
        <v>44661</v>
      </c>
      <c r="D18" s="4">
        <v>261</v>
      </c>
      <c r="E18" s="4" t="str">
        <f>VLOOKUP(A18,HOP!A:L,12,0)</f>
        <v>261.00</v>
      </c>
      <c r="F18" s="4" t="str">
        <f>VLOOKUP(A18,HOP!A:C,3,0)</f>
        <v>2498024</v>
      </c>
      <c r="G18" s="4">
        <f t="shared" si="0"/>
        <v>0</v>
      </c>
      <c r="H18" s="4" t="str">
        <f t="shared" si="1"/>
        <v>，2498024</v>
      </c>
      <c r="I18" s="4" t="str">
        <f>VLOOKUP(A18,HOP!A:U,21,0)</f>
        <v>直连</v>
      </c>
    </row>
    <row r="19" s="4" customFormat="1" spans="1:9">
      <c r="A19" s="5">
        <v>17763592789</v>
      </c>
      <c r="B19" s="6">
        <v>44660</v>
      </c>
      <c r="C19" s="6">
        <v>44661</v>
      </c>
      <c r="D19" s="4">
        <v>176</v>
      </c>
      <c r="E19" s="4" t="str">
        <f>VLOOKUP(A19,HOP!A:L,12,0)</f>
        <v>176.00</v>
      </c>
      <c r="F19" s="4" t="str">
        <f>VLOOKUP(A19,HOP!A:C,3,0)</f>
        <v>2498573</v>
      </c>
      <c r="G19" s="4">
        <f t="shared" si="0"/>
        <v>0</v>
      </c>
      <c r="H19" s="4" t="str">
        <f t="shared" si="1"/>
        <v>，2498573</v>
      </c>
      <c r="I19" s="4" t="str">
        <f>VLOOKUP(A19,HOP!A:U,21,0)</f>
        <v>直连</v>
      </c>
    </row>
    <row r="20" s="4" customFormat="1" spans="1:9">
      <c r="A20" s="5">
        <v>17763923446</v>
      </c>
      <c r="B20" s="6">
        <v>44659</v>
      </c>
      <c r="C20" s="6">
        <v>44661</v>
      </c>
      <c r="D20" s="4">
        <v>478</v>
      </c>
      <c r="E20" s="4" t="str">
        <f>VLOOKUP(A20,HOP!A:L,12,0)</f>
        <v>478.00</v>
      </c>
      <c r="F20" s="4" t="str">
        <f>VLOOKUP(A20,HOP!A:C,3,0)</f>
        <v>2498863</v>
      </c>
      <c r="G20" s="4">
        <f t="shared" si="0"/>
        <v>0</v>
      </c>
      <c r="H20" s="4" t="str">
        <f t="shared" si="1"/>
        <v>，2498863</v>
      </c>
      <c r="I20" s="4" t="str">
        <f>VLOOKUP(A20,HOP!A:U,21,0)</f>
        <v>直连</v>
      </c>
    </row>
    <row r="21" s="4" customFormat="1" spans="1:9">
      <c r="A21" s="5">
        <v>17769583904</v>
      </c>
      <c r="B21" s="6">
        <v>44660</v>
      </c>
      <c r="C21" s="6">
        <v>44661</v>
      </c>
      <c r="D21" s="4">
        <v>36</v>
      </c>
      <c r="E21" s="4" t="str">
        <f>VLOOKUP(A21,HOP!A:L,12,0)</f>
        <v>36.00</v>
      </c>
      <c r="F21" s="4" t="str">
        <f>VLOOKUP(A21,HOP!A:C,3,0)</f>
        <v>2499360</v>
      </c>
      <c r="G21" s="4">
        <f t="shared" si="0"/>
        <v>0</v>
      </c>
      <c r="H21" s="4" t="str">
        <f t="shared" si="1"/>
        <v>，2499360</v>
      </c>
      <c r="I21" s="4" t="str">
        <f>VLOOKUP(A21,HOP!A:U,21,0)</f>
        <v>直连</v>
      </c>
    </row>
    <row r="22" s="4" customFormat="1" spans="1:9">
      <c r="A22" s="5">
        <v>17771328247</v>
      </c>
      <c r="B22" s="6">
        <v>44660</v>
      </c>
      <c r="C22" s="6">
        <v>44661</v>
      </c>
      <c r="D22" s="4">
        <v>244</v>
      </c>
      <c r="E22" s="4" t="str">
        <f>VLOOKUP(A22,HOP!A:L,12,0)</f>
        <v>244.00</v>
      </c>
      <c r="F22" s="4" t="str">
        <f>VLOOKUP(A22,HOP!A:C,3,0)</f>
        <v>2500622</v>
      </c>
      <c r="G22" s="4">
        <f t="shared" si="0"/>
        <v>0</v>
      </c>
      <c r="H22" s="4" t="str">
        <f t="shared" si="1"/>
        <v>，2500622</v>
      </c>
      <c r="I22" s="4" t="str">
        <f>VLOOKUP(A22,HOP!A:U,21,0)</f>
        <v>直连</v>
      </c>
    </row>
    <row r="23" s="4" customFormat="1" spans="1:9">
      <c r="A23" s="5">
        <v>17772525709</v>
      </c>
      <c r="B23" s="6">
        <v>44660</v>
      </c>
      <c r="C23" s="6">
        <v>44661</v>
      </c>
      <c r="D23" s="4">
        <v>33</v>
      </c>
      <c r="E23" s="4" t="str">
        <f>VLOOKUP(A23,HOP!A:L,12,0)</f>
        <v>33.00</v>
      </c>
      <c r="F23" s="4" t="str">
        <f>VLOOKUP(A23,HOP!A:C,3,0)</f>
        <v>2501603</v>
      </c>
      <c r="G23" s="4">
        <f t="shared" si="0"/>
        <v>0</v>
      </c>
      <c r="H23" s="4" t="str">
        <f t="shared" si="1"/>
        <v>，2501603</v>
      </c>
      <c r="I23" s="4" t="str">
        <f>VLOOKUP(A23,HOP!A:U,21,0)</f>
        <v>直连</v>
      </c>
    </row>
    <row r="24" s="4" customFormat="1" spans="1:9">
      <c r="A24" s="5">
        <v>17773280859</v>
      </c>
      <c r="B24" s="6">
        <v>44660</v>
      </c>
      <c r="C24" s="6">
        <v>44661</v>
      </c>
      <c r="D24" s="4">
        <v>70</v>
      </c>
      <c r="E24" s="4" t="str">
        <f>VLOOKUP(A24,HOP!A:L,12,0)</f>
        <v>70.00</v>
      </c>
      <c r="F24" s="4" t="str">
        <f>VLOOKUP(A24,HOP!A:C,3,0)</f>
        <v>2502239</v>
      </c>
      <c r="G24" s="4">
        <f t="shared" si="0"/>
        <v>0</v>
      </c>
      <c r="H24" s="4" t="str">
        <f t="shared" si="1"/>
        <v>，2502239</v>
      </c>
      <c r="I24" s="4" t="str">
        <f>VLOOKUP(A24,HOP!A:U,21,0)</f>
        <v>直连</v>
      </c>
    </row>
    <row r="25" s="4" customFormat="1" spans="1:9">
      <c r="A25" s="5">
        <v>17773448226</v>
      </c>
      <c r="B25" s="6">
        <v>44660</v>
      </c>
      <c r="C25" s="6">
        <v>44661</v>
      </c>
      <c r="D25" s="4">
        <v>20</v>
      </c>
      <c r="E25" s="4" t="str">
        <f>VLOOKUP(A25,HOP!A:L,12,0)</f>
        <v>20.00</v>
      </c>
      <c r="F25" s="4" t="str">
        <f>VLOOKUP(A25,HOP!A:C,3,0)</f>
        <v>2502367</v>
      </c>
      <c r="G25" s="4">
        <f t="shared" si="0"/>
        <v>0</v>
      </c>
      <c r="H25" s="4" t="str">
        <f t="shared" si="1"/>
        <v>，2502367</v>
      </c>
      <c r="I25" s="4" t="str">
        <f>VLOOKUP(A25,HOP!A:U,21,0)</f>
        <v>直连</v>
      </c>
    </row>
    <row r="26" s="4" customFormat="1" spans="1:9">
      <c r="A26" s="5">
        <v>17773693794</v>
      </c>
      <c r="B26" s="6">
        <v>44660</v>
      </c>
      <c r="C26" s="6">
        <v>44661</v>
      </c>
      <c r="D26" s="4">
        <v>141</v>
      </c>
      <c r="E26" s="4" t="str">
        <f>VLOOKUP(A26,HOP!A:L,12,0)</f>
        <v>141.00</v>
      </c>
      <c r="F26" s="4" t="str">
        <f>VLOOKUP(A26,HOP!A:C,3,0)</f>
        <v>2502489</v>
      </c>
      <c r="G26" s="4">
        <f t="shared" si="0"/>
        <v>0</v>
      </c>
      <c r="H26" s="4" t="str">
        <f t="shared" si="1"/>
        <v>，2502489</v>
      </c>
      <c r="I26" s="4" t="str">
        <f>VLOOKUP(A26,HOP!A:U,21,0)</f>
        <v>直连</v>
      </c>
    </row>
    <row r="27" s="4" customFormat="1" spans="1:9">
      <c r="A27" s="5">
        <v>17773829977</v>
      </c>
      <c r="B27" s="6">
        <v>44660</v>
      </c>
      <c r="C27" s="6">
        <v>44661</v>
      </c>
      <c r="D27" s="4">
        <v>60</v>
      </c>
      <c r="E27" s="4" t="str">
        <f>VLOOKUP(A27,HOP!A:L,12,0)</f>
        <v>60.00</v>
      </c>
      <c r="F27" s="4" t="str">
        <f>VLOOKUP(A27,HOP!A:C,3,0)</f>
        <v>2502643</v>
      </c>
      <c r="G27" s="4">
        <f t="shared" si="0"/>
        <v>0</v>
      </c>
      <c r="H27" s="4" t="str">
        <f t="shared" si="1"/>
        <v>，2502643</v>
      </c>
      <c r="I27" s="4" t="str">
        <f>VLOOKUP(A27,HOP!A:U,21,0)</f>
        <v>直连</v>
      </c>
    </row>
    <row r="28" s="4" customFormat="1" spans="1:9">
      <c r="A28" s="5">
        <v>17779745509</v>
      </c>
      <c r="B28" s="6">
        <v>44660</v>
      </c>
      <c r="C28" s="6">
        <v>44661</v>
      </c>
      <c r="D28" s="4">
        <v>70</v>
      </c>
      <c r="E28" s="4" t="str">
        <f>VLOOKUP(A28,HOP!A:L,12,0)</f>
        <v>70.00</v>
      </c>
      <c r="F28" s="4" t="str">
        <f>VLOOKUP(A28,HOP!A:C,3,0)</f>
        <v>2503434</v>
      </c>
      <c r="G28" s="4">
        <f t="shared" si="0"/>
        <v>0</v>
      </c>
      <c r="H28" s="4" t="str">
        <f t="shared" si="1"/>
        <v>，2503434</v>
      </c>
      <c r="I28" s="4" t="str">
        <f>VLOOKUP(A28,HOP!A:U,21,0)</f>
        <v>直连</v>
      </c>
    </row>
    <row r="29" s="4" customFormat="1" spans="1:9">
      <c r="A29" s="5">
        <v>17781754116</v>
      </c>
      <c r="B29" s="6">
        <v>44660</v>
      </c>
      <c r="C29" s="6">
        <v>44661</v>
      </c>
      <c r="D29" s="4">
        <v>128</v>
      </c>
      <c r="E29" s="4" t="str">
        <f>VLOOKUP(A29,HOP!A:L,12,0)</f>
        <v>128.00</v>
      </c>
      <c r="F29" s="4" t="str">
        <f>VLOOKUP(A29,HOP!A:C,3,0)</f>
        <v>2504542</v>
      </c>
      <c r="G29" s="4">
        <f t="shared" si="0"/>
        <v>0</v>
      </c>
      <c r="H29" s="4" t="str">
        <f t="shared" si="1"/>
        <v>，2504542</v>
      </c>
      <c r="I29" s="4" t="str">
        <f>VLOOKUP(A29,HOP!A:U,21,0)</f>
        <v>直连</v>
      </c>
    </row>
    <row r="31" spans="4:4">
      <c r="D31" s="4">
        <f>SUM(D2:D30)</f>
        <v>5681</v>
      </c>
    </row>
    <row r="35" spans="1:1">
      <c r="A35" s="4" t="s">
        <v>172</v>
      </c>
    </row>
    <row r="36" spans="1:1">
      <c r="A36" s="4" t="s">
        <v>173</v>
      </c>
    </row>
    <row r="37" spans="1:1">
      <c r="A37" s="4" t="s">
        <v>174</v>
      </c>
    </row>
  </sheetData>
  <autoFilter ref="A1:XFD37">
    <filterColumn colId="3">
      <filters blank="1">
        <filter val="150"/>
        <filter val="294"/>
        <filter val="155"/>
        <filter val="555"/>
        <filter val="196"/>
        <filter val="20"/>
        <filter val="60"/>
        <filter val="261"/>
        <filter val="222"/>
        <filter val="128"/>
        <filter val="69"/>
        <filter val="70"/>
        <filter val="33"/>
        <filter val="36"/>
        <filter val="176"/>
        <filter val="77"/>
        <filter val="238"/>
        <filter val="478"/>
        <filter val="39"/>
        <filter val="380"/>
        <filter val="141"/>
        <filter val="5681"/>
        <filter val="244"/>
        <filter val="1044"/>
        <filter val="47"/>
        <filter val="149"/>
        <filter val="34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8"/>
  <sheetViews>
    <sheetView workbookViewId="0">
      <selection activeCell="E39" sqref="E39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175</v>
      </c>
      <c r="B1" s="2" t="s">
        <v>176</v>
      </c>
      <c r="C1" s="2" t="s">
        <v>177</v>
      </c>
      <c r="D1" s="2" t="s">
        <v>178</v>
      </c>
      <c r="E1" s="2" t="s">
        <v>13</v>
      </c>
      <c r="F1" s="2" t="s">
        <v>5</v>
      </c>
      <c r="G1" s="2" t="s">
        <v>6</v>
      </c>
      <c r="H1" s="2" t="s">
        <v>179</v>
      </c>
      <c r="I1" s="2" t="s">
        <v>180</v>
      </c>
      <c r="J1" s="2" t="s">
        <v>181</v>
      </c>
      <c r="K1" s="2" t="s">
        <v>182</v>
      </c>
      <c r="L1" s="2" t="s">
        <v>183</v>
      </c>
      <c r="M1" s="2" t="s">
        <v>184</v>
      </c>
      <c r="N1" s="2" t="s">
        <v>185</v>
      </c>
      <c r="O1" s="2" t="s">
        <v>186</v>
      </c>
      <c r="P1" s="2" t="s">
        <v>187</v>
      </c>
      <c r="Q1" s="2" t="s">
        <v>188</v>
      </c>
      <c r="R1" s="2" t="s">
        <v>189</v>
      </c>
      <c r="S1" s="2" t="s">
        <v>190</v>
      </c>
      <c r="T1" s="2" t="s">
        <v>191</v>
      </c>
      <c r="U1" s="2" t="s">
        <v>192</v>
      </c>
    </row>
    <row r="2" s="1" customFormat="1" spans="1:21">
      <c r="A2" s="3">
        <v>17781754116</v>
      </c>
      <c r="B2" s="1" t="s">
        <v>193</v>
      </c>
      <c r="C2" s="1" t="s">
        <v>194</v>
      </c>
      <c r="D2" s="1" t="s">
        <v>195</v>
      </c>
      <c r="E2" s="1" t="s">
        <v>196</v>
      </c>
      <c r="F2" s="1" t="s">
        <v>193</v>
      </c>
      <c r="G2" s="1" t="s">
        <v>197</v>
      </c>
      <c r="H2" s="1" t="s">
        <v>198</v>
      </c>
      <c r="I2" s="1" t="s">
        <v>199</v>
      </c>
      <c r="J2" s="1" t="s">
        <v>30</v>
      </c>
      <c r="K2" s="1" t="s">
        <v>200</v>
      </c>
      <c r="L2" s="1" t="s">
        <v>200</v>
      </c>
      <c r="M2" s="1" t="s">
        <v>201</v>
      </c>
      <c r="N2" s="1" t="s">
        <v>201</v>
      </c>
      <c r="O2" s="1" t="s">
        <v>202</v>
      </c>
      <c r="P2" s="1" t="s">
        <v>203</v>
      </c>
      <c r="Q2" s="1" t="s">
        <v>204</v>
      </c>
      <c r="R2" s="1" t="s">
        <v>205</v>
      </c>
      <c r="S2" s="1" t="s">
        <v>206</v>
      </c>
      <c r="T2" s="1" t="s">
        <v>207</v>
      </c>
      <c r="U2" s="1" t="s">
        <v>208</v>
      </c>
    </row>
    <row r="3" s="1" customFormat="1" spans="1:21">
      <c r="A3" s="3">
        <v>17779745509</v>
      </c>
      <c r="B3" s="1" t="s">
        <v>209</v>
      </c>
      <c r="C3" s="1" t="s">
        <v>210</v>
      </c>
      <c r="D3" s="1" t="s">
        <v>211</v>
      </c>
      <c r="E3" s="1" t="s">
        <v>212</v>
      </c>
      <c r="F3" s="1" t="s">
        <v>193</v>
      </c>
      <c r="G3" s="1" t="s">
        <v>197</v>
      </c>
      <c r="H3" s="1" t="s">
        <v>198</v>
      </c>
      <c r="I3" s="1" t="s">
        <v>213</v>
      </c>
      <c r="J3" s="1" t="s">
        <v>30</v>
      </c>
      <c r="K3" s="1" t="s">
        <v>214</v>
      </c>
      <c r="L3" s="1" t="s">
        <v>214</v>
      </c>
      <c r="M3" s="1" t="s">
        <v>201</v>
      </c>
      <c r="N3" s="1" t="s">
        <v>201</v>
      </c>
      <c r="O3" s="1" t="s">
        <v>202</v>
      </c>
      <c r="P3" s="1" t="s">
        <v>203</v>
      </c>
      <c r="Q3" s="1" t="s">
        <v>204</v>
      </c>
      <c r="R3" s="1" t="s">
        <v>215</v>
      </c>
      <c r="S3" s="1" t="s">
        <v>206</v>
      </c>
      <c r="T3" s="1" t="s">
        <v>207</v>
      </c>
      <c r="U3" s="1" t="s">
        <v>208</v>
      </c>
    </row>
    <row r="4" s="1" customFormat="1" spans="1:21">
      <c r="A4" s="3">
        <v>17773829977</v>
      </c>
      <c r="B4" s="1" t="s">
        <v>209</v>
      </c>
      <c r="C4" s="1" t="s">
        <v>216</v>
      </c>
      <c r="D4" s="1" t="s">
        <v>217</v>
      </c>
      <c r="E4" s="1" t="s">
        <v>218</v>
      </c>
      <c r="F4" s="1" t="s">
        <v>193</v>
      </c>
      <c r="G4" s="1" t="s">
        <v>197</v>
      </c>
      <c r="H4" s="1" t="s">
        <v>198</v>
      </c>
      <c r="I4" s="1" t="s">
        <v>219</v>
      </c>
      <c r="J4" s="1" t="s">
        <v>30</v>
      </c>
      <c r="K4" s="1" t="s">
        <v>220</v>
      </c>
      <c r="L4" s="1" t="s">
        <v>220</v>
      </c>
      <c r="M4" s="1" t="s">
        <v>201</v>
      </c>
      <c r="N4" s="1" t="s">
        <v>201</v>
      </c>
      <c r="O4" s="1" t="s">
        <v>202</v>
      </c>
      <c r="P4" s="1" t="s">
        <v>203</v>
      </c>
      <c r="Q4" s="1" t="s">
        <v>204</v>
      </c>
      <c r="R4" s="1" t="s">
        <v>221</v>
      </c>
      <c r="S4" s="1" t="s">
        <v>206</v>
      </c>
      <c r="T4" s="1" t="s">
        <v>207</v>
      </c>
      <c r="U4" s="1" t="s">
        <v>208</v>
      </c>
    </row>
    <row r="5" s="1" customFormat="1" spans="1:21">
      <c r="A5" s="3">
        <v>17773693794</v>
      </c>
      <c r="B5" s="1" t="s">
        <v>209</v>
      </c>
      <c r="C5" s="1" t="s">
        <v>222</v>
      </c>
      <c r="D5" s="1" t="s">
        <v>223</v>
      </c>
      <c r="E5" s="1" t="s">
        <v>224</v>
      </c>
      <c r="F5" s="1" t="s">
        <v>193</v>
      </c>
      <c r="G5" s="1" t="s">
        <v>197</v>
      </c>
      <c r="H5" s="1" t="s">
        <v>198</v>
      </c>
      <c r="I5" s="1" t="s">
        <v>225</v>
      </c>
      <c r="J5" s="1" t="s">
        <v>30</v>
      </c>
      <c r="K5" s="1" t="s">
        <v>226</v>
      </c>
      <c r="L5" s="1" t="s">
        <v>226</v>
      </c>
      <c r="M5" s="1" t="s">
        <v>201</v>
      </c>
      <c r="N5" s="1" t="s">
        <v>201</v>
      </c>
      <c r="O5" s="1" t="s">
        <v>202</v>
      </c>
      <c r="P5" s="1" t="s">
        <v>203</v>
      </c>
      <c r="Q5" s="1" t="s">
        <v>204</v>
      </c>
      <c r="R5" s="1" t="s">
        <v>227</v>
      </c>
      <c r="S5" s="1" t="s">
        <v>206</v>
      </c>
      <c r="T5" s="1" t="s">
        <v>207</v>
      </c>
      <c r="U5" s="1" t="s">
        <v>208</v>
      </c>
    </row>
    <row r="6" s="1" customFormat="1" spans="1:21">
      <c r="A6" s="3">
        <v>17773448226</v>
      </c>
      <c r="B6" s="1" t="s">
        <v>228</v>
      </c>
      <c r="C6" s="1" t="s">
        <v>229</v>
      </c>
      <c r="D6" s="1" t="s">
        <v>230</v>
      </c>
      <c r="E6" s="1" t="s">
        <v>231</v>
      </c>
      <c r="F6" s="1" t="s">
        <v>193</v>
      </c>
      <c r="G6" s="1" t="s">
        <v>197</v>
      </c>
      <c r="H6" s="1" t="s">
        <v>198</v>
      </c>
      <c r="I6" s="1" t="s">
        <v>232</v>
      </c>
      <c r="J6" s="1" t="s">
        <v>30</v>
      </c>
      <c r="K6" s="1" t="s">
        <v>233</v>
      </c>
      <c r="L6" s="1" t="s">
        <v>233</v>
      </c>
      <c r="M6" s="1" t="s">
        <v>201</v>
      </c>
      <c r="N6" s="1" t="s">
        <v>201</v>
      </c>
      <c r="O6" s="1" t="s">
        <v>202</v>
      </c>
      <c r="P6" s="1" t="s">
        <v>203</v>
      </c>
      <c r="Q6" s="1" t="s">
        <v>204</v>
      </c>
      <c r="R6" s="1" t="s">
        <v>234</v>
      </c>
      <c r="S6" s="1" t="s">
        <v>206</v>
      </c>
      <c r="T6" s="1" t="s">
        <v>207</v>
      </c>
      <c r="U6" s="1" t="s">
        <v>208</v>
      </c>
    </row>
    <row r="7" s="1" customFormat="1" spans="1:21">
      <c r="A7" s="3">
        <v>17773280859</v>
      </c>
      <c r="B7" s="1" t="s">
        <v>228</v>
      </c>
      <c r="C7" s="1" t="s">
        <v>235</v>
      </c>
      <c r="D7" s="1" t="s">
        <v>211</v>
      </c>
      <c r="E7" s="1" t="s">
        <v>236</v>
      </c>
      <c r="F7" s="1" t="s">
        <v>193</v>
      </c>
      <c r="G7" s="1" t="s">
        <v>197</v>
      </c>
      <c r="H7" s="1" t="s">
        <v>198</v>
      </c>
      <c r="I7" s="1" t="s">
        <v>237</v>
      </c>
      <c r="J7" s="1" t="s">
        <v>30</v>
      </c>
      <c r="K7" s="1" t="s">
        <v>214</v>
      </c>
      <c r="L7" s="1" t="s">
        <v>214</v>
      </c>
      <c r="M7" s="1" t="s">
        <v>201</v>
      </c>
      <c r="N7" s="1" t="s">
        <v>201</v>
      </c>
      <c r="O7" s="1" t="s">
        <v>202</v>
      </c>
      <c r="P7" s="1" t="s">
        <v>203</v>
      </c>
      <c r="Q7" s="1" t="s">
        <v>204</v>
      </c>
      <c r="R7" s="1" t="s">
        <v>238</v>
      </c>
      <c r="S7" s="1" t="s">
        <v>206</v>
      </c>
      <c r="T7" s="1" t="s">
        <v>207</v>
      </c>
      <c r="U7" s="1" t="s">
        <v>208</v>
      </c>
    </row>
    <row r="8" s="1" customFormat="1" spans="1:21">
      <c r="A8" s="3">
        <v>17772525709</v>
      </c>
      <c r="B8" s="1" t="s">
        <v>228</v>
      </c>
      <c r="C8" s="1" t="s">
        <v>239</v>
      </c>
      <c r="D8" s="1" t="s">
        <v>240</v>
      </c>
      <c r="E8" s="1" t="s">
        <v>241</v>
      </c>
      <c r="F8" s="1" t="s">
        <v>193</v>
      </c>
      <c r="G8" s="1" t="s">
        <v>197</v>
      </c>
      <c r="H8" s="1" t="s">
        <v>198</v>
      </c>
      <c r="I8" s="1" t="s">
        <v>242</v>
      </c>
      <c r="J8" s="1" t="s">
        <v>30</v>
      </c>
      <c r="K8" s="1" t="s">
        <v>243</v>
      </c>
      <c r="L8" s="1" t="s">
        <v>243</v>
      </c>
      <c r="M8" s="1" t="s">
        <v>201</v>
      </c>
      <c r="N8" s="1" t="s">
        <v>201</v>
      </c>
      <c r="O8" s="1" t="s">
        <v>202</v>
      </c>
      <c r="P8" s="1" t="s">
        <v>203</v>
      </c>
      <c r="Q8" s="1" t="s">
        <v>204</v>
      </c>
      <c r="R8" s="1" t="s">
        <v>244</v>
      </c>
      <c r="S8" s="1" t="s">
        <v>206</v>
      </c>
      <c r="T8" s="1" t="s">
        <v>207</v>
      </c>
      <c r="U8" s="1" t="s">
        <v>208</v>
      </c>
    </row>
    <row r="9" s="1" customFormat="1" spans="1:21">
      <c r="A9" s="3">
        <v>17771328247</v>
      </c>
      <c r="B9" s="1" t="s">
        <v>245</v>
      </c>
      <c r="C9" s="1" t="s">
        <v>246</v>
      </c>
      <c r="D9" s="1" t="s">
        <v>247</v>
      </c>
      <c r="E9" s="1" t="s">
        <v>248</v>
      </c>
      <c r="F9" s="1" t="s">
        <v>193</v>
      </c>
      <c r="G9" s="1" t="s">
        <v>197</v>
      </c>
      <c r="H9" s="1" t="s">
        <v>198</v>
      </c>
      <c r="I9" s="1" t="s">
        <v>249</v>
      </c>
      <c r="J9" s="1" t="s">
        <v>30</v>
      </c>
      <c r="K9" s="1" t="s">
        <v>250</v>
      </c>
      <c r="L9" s="1" t="s">
        <v>250</v>
      </c>
      <c r="M9" s="1" t="s">
        <v>201</v>
      </c>
      <c r="N9" s="1" t="s">
        <v>201</v>
      </c>
      <c r="O9" s="1" t="s">
        <v>202</v>
      </c>
      <c r="P9" s="1" t="s">
        <v>203</v>
      </c>
      <c r="Q9" s="1" t="s">
        <v>204</v>
      </c>
      <c r="R9" s="1" t="s">
        <v>251</v>
      </c>
      <c r="S9" s="1" t="s">
        <v>206</v>
      </c>
      <c r="T9" s="1" t="s">
        <v>207</v>
      </c>
      <c r="U9" s="1" t="s">
        <v>208</v>
      </c>
    </row>
    <row r="10" s="1" customFormat="1" spans="1:21">
      <c r="A10" s="3">
        <v>17769583904</v>
      </c>
      <c r="B10" s="1" t="s">
        <v>245</v>
      </c>
      <c r="C10" s="1" t="s">
        <v>252</v>
      </c>
      <c r="D10" s="1" t="s">
        <v>253</v>
      </c>
      <c r="E10" s="1" t="s">
        <v>254</v>
      </c>
      <c r="F10" s="1" t="s">
        <v>193</v>
      </c>
      <c r="G10" s="1" t="s">
        <v>197</v>
      </c>
      <c r="H10" s="1" t="s">
        <v>198</v>
      </c>
      <c r="I10" s="1" t="s">
        <v>255</v>
      </c>
      <c r="J10" s="1" t="s">
        <v>30</v>
      </c>
      <c r="K10" s="1" t="s">
        <v>256</v>
      </c>
      <c r="L10" s="1" t="s">
        <v>256</v>
      </c>
      <c r="M10" s="1" t="s">
        <v>201</v>
      </c>
      <c r="N10" s="1" t="s">
        <v>201</v>
      </c>
      <c r="O10" s="1" t="s">
        <v>202</v>
      </c>
      <c r="P10" s="1" t="s">
        <v>203</v>
      </c>
      <c r="Q10" s="1" t="s">
        <v>204</v>
      </c>
      <c r="R10" s="1" t="s">
        <v>257</v>
      </c>
      <c r="S10" s="1" t="s">
        <v>206</v>
      </c>
      <c r="T10" s="1" t="s">
        <v>207</v>
      </c>
      <c r="U10" s="1" t="s">
        <v>208</v>
      </c>
    </row>
    <row r="11" s="1" customFormat="1" spans="1:21">
      <c r="A11" s="3">
        <v>17763923446</v>
      </c>
      <c r="B11" s="1" t="s">
        <v>258</v>
      </c>
      <c r="C11" s="1" t="s">
        <v>259</v>
      </c>
      <c r="D11" s="1" t="s">
        <v>260</v>
      </c>
      <c r="E11" s="1" t="s">
        <v>261</v>
      </c>
      <c r="F11" s="1" t="s">
        <v>209</v>
      </c>
      <c r="G11" s="1" t="s">
        <v>197</v>
      </c>
      <c r="H11" s="1" t="s">
        <v>198</v>
      </c>
      <c r="I11" s="1" t="s">
        <v>262</v>
      </c>
      <c r="J11" s="1" t="s">
        <v>30</v>
      </c>
      <c r="K11" s="1" t="s">
        <v>263</v>
      </c>
      <c r="L11" s="1" t="s">
        <v>263</v>
      </c>
      <c r="M11" s="1" t="s">
        <v>201</v>
      </c>
      <c r="N11" s="1" t="s">
        <v>201</v>
      </c>
      <c r="O11" s="1" t="s">
        <v>202</v>
      </c>
      <c r="P11" s="1" t="s">
        <v>203</v>
      </c>
      <c r="Q11" s="1" t="s">
        <v>204</v>
      </c>
      <c r="R11" s="1" t="s">
        <v>264</v>
      </c>
      <c r="S11" s="1" t="s">
        <v>206</v>
      </c>
      <c r="T11" s="1" t="s">
        <v>207</v>
      </c>
      <c r="U11" s="1" t="s">
        <v>208</v>
      </c>
    </row>
    <row r="12" s="1" customFormat="1" spans="1:21">
      <c r="A12" s="3">
        <v>17763592789</v>
      </c>
      <c r="B12" s="1" t="s">
        <v>258</v>
      </c>
      <c r="C12" s="1" t="s">
        <v>265</v>
      </c>
      <c r="D12" s="1" t="s">
        <v>266</v>
      </c>
      <c r="E12" s="1" t="s">
        <v>267</v>
      </c>
      <c r="F12" s="1" t="s">
        <v>193</v>
      </c>
      <c r="G12" s="1" t="s">
        <v>197</v>
      </c>
      <c r="H12" s="1" t="s">
        <v>198</v>
      </c>
      <c r="I12" s="1" t="s">
        <v>268</v>
      </c>
      <c r="J12" s="1" t="s">
        <v>30</v>
      </c>
      <c r="K12" s="1" t="s">
        <v>269</v>
      </c>
      <c r="L12" s="1" t="s">
        <v>269</v>
      </c>
      <c r="M12" s="1" t="s">
        <v>201</v>
      </c>
      <c r="N12" s="1" t="s">
        <v>201</v>
      </c>
      <c r="O12" s="1" t="s">
        <v>202</v>
      </c>
      <c r="P12" s="1" t="s">
        <v>203</v>
      </c>
      <c r="Q12" s="1" t="s">
        <v>204</v>
      </c>
      <c r="R12" s="1" t="s">
        <v>270</v>
      </c>
      <c r="S12" s="1" t="s">
        <v>206</v>
      </c>
      <c r="T12" s="1" t="s">
        <v>207</v>
      </c>
      <c r="U12" s="1" t="s">
        <v>208</v>
      </c>
    </row>
    <row r="13" s="1" customFormat="1" spans="1:21">
      <c r="A13" s="3">
        <v>17762834825</v>
      </c>
      <c r="B13" s="1" t="s">
        <v>258</v>
      </c>
      <c r="C13" s="1" t="s">
        <v>271</v>
      </c>
      <c r="D13" s="1" t="s">
        <v>272</v>
      </c>
      <c r="E13" s="1" t="s">
        <v>273</v>
      </c>
      <c r="F13" s="1" t="s">
        <v>193</v>
      </c>
      <c r="G13" s="1" t="s">
        <v>197</v>
      </c>
      <c r="H13" s="1" t="s">
        <v>198</v>
      </c>
      <c r="I13" s="1" t="s">
        <v>274</v>
      </c>
      <c r="J13" s="1" t="s">
        <v>30</v>
      </c>
      <c r="K13" s="1" t="s">
        <v>275</v>
      </c>
      <c r="L13" s="1" t="s">
        <v>275</v>
      </c>
      <c r="M13" s="1" t="s">
        <v>201</v>
      </c>
      <c r="N13" s="1" t="s">
        <v>201</v>
      </c>
      <c r="O13" s="1" t="s">
        <v>202</v>
      </c>
      <c r="P13" s="1" t="s">
        <v>203</v>
      </c>
      <c r="Q13" s="1" t="s">
        <v>204</v>
      </c>
      <c r="R13" s="1" t="s">
        <v>276</v>
      </c>
      <c r="S13" s="1" t="s">
        <v>206</v>
      </c>
      <c r="T13" s="1" t="s">
        <v>207</v>
      </c>
      <c r="U13" s="1" t="s">
        <v>208</v>
      </c>
    </row>
    <row r="14" s="1" customFormat="1" spans="1:21">
      <c r="A14" s="3">
        <v>17761535341</v>
      </c>
      <c r="B14" s="1" t="s">
        <v>277</v>
      </c>
      <c r="C14" s="1" t="s">
        <v>278</v>
      </c>
      <c r="D14" s="1" t="s">
        <v>279</v>
      </c>
      <c r="E14" s="1" t="s">
        <v>280</v>
      </c>
      <c r="F14" s="1" t="s">
        <v>193</v>
      </c>
      <c r="G14" s="1" t="s">
        <v>197</v>
      </c>
      <c r="H14" s="1" t="s">
        <v>198</v>
      </c>
      <c r="I14" s="1" t="s">
        <v>281</v>
      </c>
      <c r="J14" s="1" t="s">
        <v>30</v>
      </c>
      <c r="K14" s="1" t="s">
        <v>282</v>
      </c>
      <c r="L14" s="1" t="s">
        <v>282</v>
      </c>
      <c r="M14" s="1" t="s">
        <v>201</v>
      </c>
      <c r="N14" s="1" t="s">
        <v>201</v>
      </c>
      <c r="O14" s="1" t="s">
        <v>202</v>
      </c>
      <c r="P14" s="1" t="s">
        <v>203</v>
      </c>
      <c r="Q14" s="1" t="s">
        <v>204</v>
      </c>
      <c r="R14" s="1" t="s">
        <v>283</v>
      </c>
      <c r="S14" s="1" t="s">
        <v>206</v>
      </c>
      <c r="T14" s="1" t="s">
        <v>207</v>
      </c>
      <c r="U14" s="1" t="s">
        <v>208</v>
      </c>
    </row>
    <row r="15" s="1" customFormat="1" spans="1:21">
      <c r="A15" s="3">
        <v>17760990385</v>
      </c>
      <c r="B15" s="1" t="s">
        <v>277</v>
      </c>
      <c r="C15" s="1" t="s">
        <v>284</v>
      </c>
      <c r="D15" s="1" t="s">
        <v>285</v>
      </c>
      <c r="E15" s="1" t="s">
        <v>286</v>
      </c>
      <c r="F15" s="1" t="s">
        <v>193</v>
      </c>
      <c r="G15" s="1" t="s">
        <v>197</v>
      </c>
      <c r="H15" s="1" t="s">
        <v>198</v>
      </c>
      <c r="I15" s="1" t="s">
        <v>287</v>
      </c>
      <c r="J15" s="1" t="s">
        <v>30</v>
      </c>
      <c r="K15" s="1" t="s">
        <v>288</v>
      </c>
      <c r="L15" s="1" t="s">
        <v>288</v>
      </c>
      <c r="M15" s="1" t="s">
        <v>201</v>
      </c>
      <c r="N15" s="1" t="s">
        <v>201</v>
      </c>
      <c r="O15" s="1" t="s">
        <v>202</v>
      </c>
      <c r="P15" s="1" t="s">
        <v>203</v>
      </c>
      <c r="Q15" s="1" t="s">
        <v>204</v>
      </c>
      <c r="R15" s="1" t="s">
        <v>289</v>
      </c>
      <c r="S15" s="1" t="s">
        <v>206</v>
      </c>
      <c r="T15" s="1" t="s">
        <v>207</v>
      </c>
      <c r="U15" s="1" t="s">
        <v>208</v>
      </c>
    </row>
    <row r="16" s="1" customFormat="1" spans="1:21">
      <c r="A16" s="3">
        <v>17744697392</v>
      </c>
      <c r="B16" s="1" t="s">
        <v>290</v>
      </c>
      <c r="C16" s="1" t="s">
        <v>291</v>
      </c>
      <c r="D16" s="1" t="s">
        <v>292</v>
      </c>
      <c r="E16" s="1" t="s">
        <v>293</v>
      </c>
      <c r="F16" s="1" t="s">
        <v>228</v>
      </c>
      <c r="G16" s="1" t="s">
        <v>197</v>
      </c>
      <c r="H16" s="1" t="s">
        <v>198</v>
      </c>
      <c r="I16" s="1" t="s">
        <v>294</v>
      </c>
      <c r="J16" s="1" t="s">
        <v>30</v>
      </c>
      <c r="K16" s="1" t="s">
        <v>295</v>
      </c>
      <c r="L16" s="1" t="s">
        <v>295</v>
      </c>
      <c r="M16" s="1" t="s">
        <v>201</v>
      </c>
      <c r="N16" s="1" t="s">
        <v>201</v>
      </c>
      <c r="O16" s="1" t="s">
        <v>202</v>
      </c>
      <c r="P16" s="1" t="s">
        <v>203</v>
      </c>
      <c r="Q16" s="1" t="s">
        <v>204</v>
      </c>
      <c r="R16" s="1" t="s">
        <v>296</v>
      </c>
      <c r="S16" s="1" t="s">
        <v>206</v>
      </c>
      <c r="T16" s="1" t="s">
        <v>207</v>
      </c>
      <c r="U16" s="1" t="s">
        <v>208</v>
      </c>
    </row>
    <row r="17" s="1" customFormat="1" spans="1:21">
      <c r="A17" s="3">
        <v>17744293739</v>
      </c>
      <c r="B17" s="1" t="s">
        <v>290</v>
      </c>
      <c r="C17" s="1" t="s">
        <v>297</v>
      </c>
      <c r="D17" s="1" t="s">
        <v>298</v>
      </c>
      <c r="E17" s="1" t="s">
        <v>299</v>
      </c>
      <c r="F17" s="1" t="s">
        <v>193</v>
      </c>
      <c r="G17" s="1" t="s">
        <v>197</v>
      </c>
      <c r="H17" s="1" t="s">
        <v>198</v>
      </c>
      <c r="I17" s="1" t="s">
        <v>300</v>
      </c>
      <c r="J17" s="1" t="s">
        <v>30</v>
      </c>
      <c r="K17" s="1" t="s">
        <v>301</v>
      </c>
      <c r="L17" s="1" t="s">
        <v>301</v>
      </c>
      <c r="M17" s="1" t="s">
        <v>201</v>
      </c>
      <c r="N17" s="1" t="s">
        <v>201</v>
      </c>
      <c r="O17" s="1" t="s">
        <v>202</v>
      </c>
      <c r="P17" s="1" t="s">
        <v>203</v>
      </c>
      <c r="Q17" s="1" t="s">
        <v>204</v>
      </c>
      <c r="R17" s="1" t="s">
        <v>302</v>
      </c>
      <c r="S17" s="1" t="s">
        <v>206</v>
      </c>
      <c r="T17" s="1" t="s">
        <v>207</v>
      </c>
      <c r="U17" s="1" t="s">
        <v>208</v>
      </c>
    </row>
    <row r="18" s="1" customFormat="1" spans="1:21">
      <c r="A18" s="3">
        <v>17728537543</v>
      </c>
      <c r="B18" s="1" t="s">
        <v>303</v>
      </c>
      <c r="C18" s="1" t="s">
        <v>304</v>
      </c>
      <c r="D18" s="1" t="s">
        <v>305</v>
      </c>
      <c r="E18" s="1" t="s">
        <v>306</v>
      </c>
      <c r="F18" s="1" t="s">
        <v>193</v>
      </c>
      <c r="G18" s="1" t="s">
        <v>197</v>
      </c>
      <c r="H18" s="1" t="s">
        <v>198</v>
      </c>
      <c r="I18" s="1" t="s">
        <v>307</v>
      </c>
      <c r="J18" s="1" t="s">
        <v>30</v>
      </c>
      <c r="K18" s="1" t="s">
        <v>308</v>
      </c>
      <c r="L18" s="1" t="s">
        <v>308</v>
      </c>
      <c r="M18" s="1" t="s">
        <v>201</v>
      </c>
      <c r="N18" s="1" t="s">
        <v>201</v>
      </c>
      <c r="O18" s="1" t="s">
        <v>202</v>
      </c>
      <c r="P18" s="1" t="s">
        <v>203</v>
      </c>
      <c r="Q18" s="1" t="s">
        <v>204</v>
      </c>
      <c r="R18" s="1" t="s">
        <v>309</v>
      </c>
      <c r="S18" s="1" t="s">
        <v>206</v>
      </c>
      <c r="T18" s="1" t="s">
        <v>207</v>
      </c>
      <c r="U18" s="1" t="s">
        <v>208</v>
      </c>
    </row>
    <row r="19" s="1" customFormat="1" spans="1:21">
      <c r="A19" s="3">
        <v>17728411483</v>
      </c>
      <c r="B19" s="1" t="s">
        <v>310</v>
      </c>
      <c r="C19" s="1" t="s">
        <v>311</v>
      </c>
      <c r="D19" s="1" t="s">
        <v>312</v>
      </c>
      <c r="E19" s="1" t="s">
        <v>313</v>
      </c>
      <c r="F19" s="1" t="s">
        <v>193</v>
      </c>
      <c r="G19" s="1" t="s">
        <v>197</v>
      </c>
      <c r="H19" s="1" t="s">
        <v>198</v>
      </c>
      <c r="I19" s="1" t="s">
        <v>314</v>
      </c>
      <c r="J19" s="1" t="s">
        <v>30</v>
      </c>
      <c r="K19" s="1" t="s">
        <v>315</v>
      </c>
      <c r="L19" s="1" t="s">
        <v>315</v>
      </c>
      <c r="M19" s="1" t="s">
        <v>201</v>
      </c>
      <c r="N19" s="1" t="s">
        <v>201</v>
      </c>
      <c r="O19" s="1" t="s">
        <v>202</v>
      </c>
      <c r="P19" s="1" t="s">
        <v>203</v>
      </c>
      <c r="Q19" s="1" t="s">
        <v>204</v>
      </c>
      <c r="R19" s="1" t="s">
        <v>316</v>
      </c>
      <c r="S19" s="1" t="s">
        <v>206</v>
      </c>
      <c r="T19" s="1" t="s">
        <v>207</v>
      </c>
      <c r="U19" s="1" t="s">
        <v>208</v>
      </c>
    </row>
    <row r="20" s="1" customFormat="1" spans="1:21">
      <c r="A20" s="3">
        <v>17709067564</v>
      </c>
      <c r="B20" s="1" t="s">
        <v>317</v>
      </c>
      <c r="C20" s="1" t="s">
        <v>318</v>
      </c>
      <c r="D20" s="1" t="s">
        <v>319</v>
      </c>
      <c r="E20" s="1" t="s">
        <v>320</v>
      </c>
      <c r="F20" s="1" t="s">
        <v>209</v>
      </c>
      <c r="G20" s="1" t="s">
        <v>197</v>
      </c>
      <c r="H20" s="1" t="s">
        <v>198</v>
      </c>
      <c r="I20" s="1" t="s">
        <v>321</v>
      </c>
      <c r="J20" s="1" t="s">
        <v>30</v>
      </c>
      <c r="K20" s="1" t="s">
        <v>322</v>
      </c>
      <c r="L20" s="1" t="s">
        <v>322</v>
      </c>
      <c r="M20" s="1" t="s">
        <v>201</v>
      </c>
      <c r="N20" s="1" t="s">
        <v>201</v>
      </c>
      <c r="O20" s="1" t="s">
        <v>202</v>
      </c>
      <c r="P20" s="1" t="s">
        <v>203</v>
      </c>
      <c r="Q20" s="1" t="s">
        <v>204</v>
      </c>
      <c r="R20" s="1" t="s">
        <v>323</v>
      </c>
      <c r="S20" s="1" t="s">
        <v>206</v>
      </c>
      <c r="T20" s="1" t="s">
        <v>207</v>
      </c>
      <c r="U20" s="1" t="s">
        <v>208</v>
      </c>
    </row>
    <row r="21" s="1" customFormat="1" spans="1:21">
      <c r="A21" s="3">
        <v>17697535397</v>
      </c>
      <c r="B21" s="1" t="s">
        <v>324</v>
      </c>
      <c r="C21" s="1" t="s">
        <v>325</v>
      </c>
      <c r="D21" s="1" t="s">
        <v>326</v>
      </c>
      <c r="E21" s="1" t="s">
        <v>327</v>
      </c>
      <c r="F21" s="1" t="s">
        <v>209</v>
      </c>
      <c r="G21" s="1" t="s">
        <v>197</v>
      </c>
      <c r="H21" s="1" t="s">
        <v>198</v>
      </c>
      <c r="I21" s="1" t="s">
        <v>328</v>
      </c>
      <c r="J21" s="1" t="s">
        <v>30</v>
      </c>
      <c r="K21" s="1" t="s">
        <v>329</v>
      </c>
      <c r="L21" s="1" t="s">
        <v>329</v>
      </c>
      <c r="M21" s="1" t="s">
        <v>201</v>
      </c>
      <c r="N21" s="1" t="s">
        <v>201</v>
      </c>
      <c r="O21" s="1" t="s">
        <v>202</v>
      </c>
      <c r="P21" s="1" t="s">
        <v>203</v>
      </c>
      <c r="Q21" s="1" t="s">
        <v>204</v>
      </c>
      <c r="R21" s="1" t="s">
        <v>330</v>
      </c>
      <c r="S21" s="1" t="s">
        <v>206</v>
      </c>
      <c r="T21" s="1" t="s">
        <v>207</v>
      </c>
      <c r="U21" s="1" t="s">
        <v>208</v>
      </c>
    </row>
    <row r="22" s="1" customFormat="1" spans="1:21">
      <c r="A22" s="3">
        <v>17696354168</v>
      </c>
      <c r="B22" s="1" t="s">
        <v>324</v>
      </c>
      <c r="C22" s="1" t="s">
        <v>331</v>
      </c>
      <c r="D22" s="1" t="s">
        <v>326</v>
      </c>
      <c r="E22" s="1" t="s">
        <v>332</v>
      </c>
      <c r="F22" s="1" t="s">
        <v>228</v>
      </c>
      <c r="G22" s="1" t="s">
        <v>197</v>
      </c>
      <c r="H22" s="1" t="s">
        <v>198</v>
      </c>
      <c r="I22" s="1" t="s">
        <v>333</v>
      </c>
      <c r="J22" s="1" t="s">
        <v>30</v>
      </c>
      <c r="K22" s="1" t="s">
        <v>334</v>
      </c>
      <c r="L22" s="1" t="s">
        <v>334</v>
      </c>
      <c r="M22" s="1" t="s">
        <v>201</v>
      </c>
      <c r="N22" s="1" t="s">
        <v>201</v>
      </c>
      <c r="O22" s="1" t="s">
        <v>202</v>
      </c>
      <c r="P22" s="1" t="s">
        <v>203</v>
      </c>
      <c r="Q22" s="1" t="s">
        <v>204</v>
      </c>
      <c r="R22" s="1" t="s">
        <v>335</v>
      </c>
      <c r="S22" s="1" t="s">
        <v>206</v>
      </c>
      <c r="T22" s="1" t="s">
        <v>207</v>
      </c>
      <c r="U22" s="1" t="s">
        <v>208</v>
      </c>
    </row>
    <row r="23" s="1" customFormat="1" spans="1:21">
      <c r="A23" s="3">
        <v>17690696855</v>
      </c>
      <c r="B23" s="1" t="s">
        <v>336</v>
      </c>
      <c r="C23" s="1" t="s">
        <v>337</v>
      </c>
      <c r="D23" s="1" t="s">
        <v>338</v>
      </c>
      <c r="E23" s="1" t="s">
        <v>339</v>
      </c>
      <c r="F23" s="1" t="s">
        <v>193</v>
      </c>
      <c r="G23" s="1" t="s">
        <v>197</v>
      </c>
      <c r="H23" s="1" t="s">
        <v>198</v>
      </c>
      <c r="I23" s="1" t="s">
        <v>340</v>
      </c>
      <c r="J23" s="1" t="s">
        <v>30</v>
      </c>
      <c r="K23" s="1" t="s">
        <v>341</v>
      </c>
      <c r="L23" s="1" t="s">
        <v>341</v>
      </c>
      <c r="M23" s="1" t="s">
        <v>201</v>
      </c>
      <c r="N23" s="1" t="s">
        <v>201</v>
      </c>
      <c r="O23" s="1" t="s">
        <v>202</v>
      </c>
      <c r="P23" s="1" t="s">
        <v>203</v>
      </c>
      <c r="Q23" s="1" t="s">
        <v>204</v>
      </c>
      <c r="R23" s="1" t="s">
        <v>342</v>
      </c>
      <c r="S23" s="1" t="s">
        <v>206</v>
      </c>
      <c r="T23" s="1" t="s">
        <v>207</v>
      </c>
      <c r="U23" s="1" t="s">
        <v>208</v>
      </c>
    </row>
    <row r="24" s="1" customFormat="1" spans="1:21">
      <c r="A24" s="3">
        <v>17688923328</v>
      </c>
      <c r="B24" s="1" t="s">
        <v>336</v>
      </c>
      <c r="C24" s="1" t="s">
        <v>343</v>
      </c>
      <c r="D24" s="1" t="s">
        <v>344</v>
      </c>
      <c r="E24" s="1" t="s">
        <v>345</v>
      </c>
      <c r="F24" s="1" t="s">
        <v>209</v>
      </c>
      <c r="G24" s="1" t="s">
        <v>197</v>
      </c>
      <c r="H24" s="1" t="s">
        <v>198</v>
      </c>
      <c r="I24" s="1" t="s">
        <v>346</v>
      </c>
      <c r="J24" s="1" t="s">
        <v>30</v>
      </c>
      <c r="K24" s="1" t="s">
        <v>347</v>
      </c>
      <c r="L24" s="1" t="s">
        <v>347</v>
      </c>
      <c r="M24" s="1" t="s">
        <v>201</v>
      </c>
      <c r="N24" s="1" t="s">
        <v>201</v>
      </c>
      <c r="O24" s="1" t="s">
        <v>202</v>
      </c>
      <c r="P24" s="1" t="s">
        <v>203</v>
      </c>
      <c r="Q24" s="1" t="s">
        <v>204</v>
      </c>
      <c r="R24" s="1" t="s">
        <v>348</v>
      </c>
      <c r="S24" s="1" t="s">
        <v>206</v>
      </c>
      <c r="T24" s="1" t="s">
        <v>207</v>
      </c>
      <c r="U24" s="1" t="s">
        <v>208</v>
      </c>
    </row>
    <row r="25" s="1" customFormat="1" spans="1:21">
      <c r="A25" s="3">
        <v>17657237711</v>
      </c>
      <c r="B25" s="1" t="s">
        <v>349</v>
      </c>
      <c r="C25" s="1" t="s">
        <v>350</v>
      </c>
      <c r="D25" s="1" t="s">
        <v>312</v>
      </c>
      <c r="E25" s="1" t="s">
        <v>351</v>
      </c>
      <c r="F25" s="1" t="s">
        <v>193</v>
      </c>
      <c r="G25" s="1" t="s">
        <v>197</v>
      </c>
      <c r="H25" s="1" t="s">
        <v>198</v>
      </c>
      <c r="I25" s="1" t="s">
        <v>352</v>
      </c>
      <c r="J25" s="1" t="s">
        <v>30</v>
      </c>
      <c r="K25" s="1" t="s">
        <v>353</v>
      </c>
      <c r="L25" s="1" t="s">
        <v>353</v>
      </c>
      <c r="M25" s="1" t="s">
        <v>201</v>
      </c>
      <c r="N25" s="1" t="s">
        <v>201</v>
      </c>
      <c r="O25" s="1" t="s">
        <v>202</v>
      </c>
      <c r="P25" s="1" t="s">
        <v>203</v>
      </c>
      <c r="Q25" s="1" t="s">
        <v>204</v>
      </c>
      <c r="R25" s="1" t="s">
        <v>354</v>
      </c>
      <c r="S25" s="1" t="s">
        <v>206</v>
      </c>
      <c r="T25" s="1" t="s">
        <v>207</v>
      </c>
      <c r="U25" s="1" t="s">
        <v>208</v>
      </c>
    </row>
    <row r="26" s="1" customFormat="1" spans="1:21">
      <c r="A26" s="3">
        <v>17598667878</v>
      </c>
      <c r="B26" s="1" t="s">
        <v>355</v>
      </c>
      <c r="C26" s="1" t="s">
        <v>356</v>
      </c>
      <c r="D26" s="1" t="s">
        <v>357</v>
      </c>
      <c r="E26" s="1" t="s">
        <v>358</v>
      </c>
      <c r="F26" s="1" t="s">
        <v>193</v>
      </c>
      <c r="G26" s="1" t="s">
        <v>197</v>
      </c>
      <c r="H26" s="1" t="s">
        <v>198</v>
      </c>
      <c r="I26" s="1" t="s">
        <v>359</v>
      </c>
      <c r="J26" s="1" t="s">
        <v>30</v>
      </c>
      <c r="K26" s="1" t="s">
        <v>360</v>
      </c>
      <c r="L26" s="1" t="s">
        <v>360</v>
      </c>
      <c r="M26" s="1" t="s">
        <v>201</v>
      </c>
      <c r="N26" s="1" t="s">
        <v>201</v>
      </c>
      <c r="O26" s="1" t="s">
        <v>202</v>
      </c>
      <c r="P26" s="1" t="s">
        <v>203</v>
      </c>
      <c r="Q26" s="1" t="s">
        <v>204</v>
      </c>
      <c r="R26" s="1" t="s">
        <v>361</v>
      </c>
      <c r="S26" s="1" t="s">
        <v>206</v>
      </c>
      <c r="T26" s="1" t="s">
        <v>207</v>
      </c>
      <c r="U26" s="1" t="s">
        <v>208</v>
      </c>
    </row>
    <row r="27" s="1" customFormat="1" spans="1:21">
      <c r="A27" s="3">
        <v>17414113919</v>
      </c>
      <c r="B27" s="1" t="s">
        <v>362</v>
      </c>
      <c r="C27" s="1" t="s">
        <v>363</v>
      </c>
      <c r="D27" s="1" t="s">
        <v>364</v>
      </c>
      <c r="E27" s="1" t="s">
        <v>365</v>
      </c>
      <c r="F27" s="1" t="s">
        <v>245</v>
      </c>
      <c r="G27" s="1" t="s">
        <v>197</v>
      </c>
      <c r="H27" s="1" t="s">
        <v>198</v>
      </c>
      <c r="I27" s="1" t="s">
        <v>366</v>
      </c>
      <c r="J27" s="1" t="s">
        <v>30</v>
      </c>
      <c r="K27" s="1" t="s">
        <v>367</v>
      </c>
      <c r="L27" s="1" t="s">
        <v>367</v>
      </c>
      <c r="M27" s="1" t="s">
        <v>201</v>
      </c>
      <c r="N27" s="1" t="s">
        <v>201</v>
      </c>
      <c r="O27" s="1" t="s">
        <v>202</v>
      </c>
      <c r="P27" s="1" t="s">
        <v>203</v>
      </c>
      <c r="Q27" s="1" t="s">
        <v>204</v>
      </c>
      <c r="R27" s="1" t="s">
        <v>368</v>
      </c>
      <c r="S27" s="1" t="s">
        <v>206</v>
      </c>
      <c r="T27" s="1" t="s">
        <v>207</v>
      </c>
      <c r="U27" s="1" t="s">
        <v>208</v>
      </c>
    </row>
    <row r="28" s="1" customFormat="1" spans="1:21">
      <c r="A28" s="3">
        <v>16969881391</v>
      </c>
      <c r="B28" s="1" t="s">
        <v>369</v>
      </c>
      <c r="C28" s="1" t="s">
        <v>370</v>
      </c>
      <c r="D28" s="1" t="s">
        <v>371</v>
      </c>
      <c r="E28" s="1" t="s">
        <v>372</v>
      </c>
      <c r="F28" s="1" t="s">
        <v>209</v>
      </c>
      <c r="G28" s="1" t="s">
        <v>197</v>
      </c>
      <c r="H28" s="1" t="s">
        <v>198</v>
      </c>
      <c r="I28" s="1" t="s">
        <v>373</v>
      </c>
      <c r="J28" s="1" t="s">
        <v>30</v>
      </c>
      <c r="K28" s="1" t="s">
        <v>374</v>
      </c>
      <c r="L28" s="1" t="s">
        <v>374</v>
      </c>
      <c r="M28" s="1" t="s">
        <v>201</v>
      </c>
      <c r="N28" s="1" t="s">
        <v>201</v>
      </c>
      <c r="O28" s="1" t="s">
        <v>202</v>
      </c>
      <c r="P28" s="1" t="s">
        <v>203</v>
      </c>
      <c r="Q28" s="1" t="s">
        <v>204</v>
      </c>
      <c r="R28" s="1" t="s">
        <v>375</v>
      </c>
      <c r="S28" s="1" t="s">
        <v>206</v>
      </c>
      <c r="T28" s="1" t="s">
        <v>207</v>
      </c>
      <c r="U28" s="1" t="s">
        <v>208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2022-04-13T01:21:50Z</dcterms:created>
  <dcterms:modified xsi:type="dcterms:W3CDTF">2022-04-13T01:28:55Z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AA675E9E529E499FA5362F50B3190546</vt:lpwstr>
  </property>
  <property fmtid="{D5CDD505-2E9C-101B-9397-08002B2CF9AE}" pid="3" name="KSOProductBuildVer">
    <vt:lpwstr>2052-11.1.0.11636</vt:lpwstr>
  </property>
</Properties>
</file>