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对账!$1:$42</definedName>
  </definedNames>
  <calcPr calcId="144525"/>
</workbook>
</file>

<file path=xl/sharedStrings.xml><?xml version="1.0" encoding="utf-8"?>
<sst xmlns="http://schemas.openxmlformats.org/spreadsheetml/2006/main" count="1127" uniqueCount="457">
  <si>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</si>
  <si>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</si>
  <si>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</si>
  <si>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</si>
  <si>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</si>
  <si>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</si>
  <si>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</si>
  <si>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</si>
  <si>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</si>
  <si>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</si>
  <si>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</si>
  <si>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</si>
  <si>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</si>
  <si>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</si>
  <si>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</si>
  <si>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</si>
  <si>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</si>
  <si>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</si>
  <si>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</si>
  <si>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</si>
  <si>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</si>
  <si>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</si>
  <si>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</si>
  <si>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</si>
  <si>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</si>
  <si>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17642337241	</t>
  </si>
  <si>
    <t>Ctrip</t>
  </si>
  <si>
    <t>正常</t>
  </si>
  <si>
    <t>[哈特福]古德温酒店(The Goodwin)(46901941)</t>
  </si>
  <si>
    <t>豪华2张大床房&lt;不退款&gt;&lt;2人入住&gt;</t>
  </si>
  <si>
    <t>USD</t>
  </si>
  <si>
    <t>Bagley-Sohn/Linda,Bagley/Joseph</t>
  </si>
  <si>
    <t>CA5326220409USD</t>
  </si>
  <si>
    <t>未提现</t>
  </si>
  <si>
    <t>携程开票</t>
  </si>
  <si>
    <t xml:space="preserve">	</t>
  </si>
  <si>
    <t xml:space="preserve">88310	</t>
  </si>
  <si>
    <t xml:space="preserve">17680139794	</t>
  </si>
  <si>
    <t>[希登梅多斯]圣地亚哥韦尔克度假村(Welk Resorts San Diego)(40018981)</t>
  </si>
  <si>
    <t>1卧绿色别墅（带按摩浴缸）&lt;不退款&gt;&lt;2人入住&gt;</t>
  </si>
  <si>
    <t>Denney/Cambria N</t>
  </si>
  <si>
    <t xml:space="preserve">2474995	</t>
  </si>
  <si>
    <t xml:space="preserve">4547146	</t>
  </si>
  <si>
    <t xml:space="preserve">17696327944	</t>
  </si>
  <si>
    <t>[底特律]热血车城娱乐场酒店(MotorCity Casino Hotel)(39998731)</t>
  </si>
  <si>
    <t>豪华特大床房&lt;不退款&gt;&lt;2人入住&gt;</t>
  </si>
  <si>
    <t>Banaszak/Kyke,Gooden/Jasmine</t>
  </si>
  <si>
    <t xml:space="preserve">EXP-1912679902	</t>
  </si>
  <si>
    <t xml:space="preserve">17696485952	</t>
  </si>
  <si>
    <t>[东圣路易斯]皇后娱乐场酒店(Casino Queen Hotel)(39995505)</t>
  </si>
  <si>
    <t>豪华客房，带特大床和赌场景观&lt;不退款&gt;&lt;2人入住&gt;</t>
  </si>
  <si>
    <t>MacDonald/Tom</t>
  </si>
  <si>
    <t xml:space="preserve">Acknowledged	</t>
  </si>
  <si>
    <t xml:space="preserve">17706668320	</t>
  </si>
  <si>
    <t>[纽约]曼哈顿金融区假日酒店(Holiday Inn Manhattan Financial District, an Ihg Hotel)(37202426)</t>
  </si>
  <si>
    <t>无障碍1张特大床无烟客房(Hearing, Roll-In Shower)&lt;不退款&gt;&lt;2人入住&gt;</t>
  </si>
  <si>
    <t>Kamath/Ramanath Deepthi</t>
  </si>
  <si>
    <t xml:space="preserve">2480298	</t>
  </si>
  <si>
    <t xml:space="preserve">620816	</t>
  </si>
  <si>
    <t xml:space="preserve">17751749351	</t>
  </si>
  <si>
    <t>[利胡埃]提普托普汽车旅馆咖啡店暨烘焙坊(TIP Top Motel Cafe &amp; Bakery)(40082148)</t>
  </si>
  <si>
    <t>客房1张特大床&lt;不退款&gt;&lt;2人入住&gt;</t>
  </si>
  <si>
    <t>Coleman/Victoria</t>
  </si>
  <si>
    <t xml:space="preserve">2494365	</t>
  </si>
  <si>
    <t xml:space="preserve">acknowledge	</t>
  </si>
  <si>
    <t xml:space="preserve">17760816178	</t>
  </si>
  <si>
    <t>[南雅加达]雅加达古德里奇套房 - 波托福里欧艺术酒店(Goodrich Suites Jakarta, Artotel Portfolio)(39658354)</t>
  </si>
  <si>
    <t>套房&lt;不退款&gt;&lt;2人入住&gt;</t>
  </si>
  <si>
    <t>Fitrianty/Novidhia</t>
  </si>
  <si>
    <t xml:space="preserve">2496653	</t>
  </si>
  <si>
    <t xml:space="preserve">17762462141	</t>
  </si>
  <si>
    <t>[好莱坞]欧洲别墅酒店(Villa Europa Hotel)(40133997)</t>
  </si>
  <si>
    <t>工作室大号床&lt;不退款&gt;&lt;2人入住&gt;</t>
  </si>
  <si>
    <t>Baldwin/Michelle</t>
  </si>
  <si>
    <t xml:space="preserve">24999491	</t>
  </si>
  <si>
    <t xml:space="preserve">17696213566	</t>
  </si>
  <si>
    <t>[吉尔福德]基尔弗德港口酒店(Guildford Harbour Hotel)(37201805)</t>
  </si>
  <si>
    <t>双人房, 无障碍&lt;不退款&gt;&lt;2人入住&gt;</t>
  </si>
  <si>
    <t>Edward/Eric</t>
  </si>
  <si>
    <t>CA5326220410USD</t>
  </si>
  <si>
    <t xml:space="preserve">2477568	</t>
  </si>
  <si>
    <t xml:space="preserve">9403SC060187	</t>
  </si>
  <si>
    <t xml:space="preserve">17728342162	</t>
  </si>
  <si>
    <t>[威斯敏斯特城]伦敦维多利亚圣乔治旅馆(St Georges Inn Victoria London)(39663237)</t>
  </si>
  <si>
    <t>双人房&lt;2人入住&gt;&lt;不退款&gt;&lt;早餐&gt;</t>
  </si>
  <si>
    <t>HUANG/LAN,Li/JIALIANG</t>
  </si>
  <si>
    <t xml:space="preserve">T03777111	</t>
  </si>
  <si>
    <t xml:space="preserve">17741724518	</t>
  </si>
  <si>
    <t>[拉斯维加斯]拉斯维加斯纽约纽约酒店(New York-New York Hotel &amp; Casino)(37240820)</t>
  </si>
  <si>
    <t>公园大道间&lt;不退款&gt;&lt;2人入住&gt;</t>
  </si>
  <si>
    <t>Wright/Shadae Chantelle</t>
  </si>
  <si>
    <t xml:space="preserve">2490958	</t>
  </si>
  <si>
    <t xml:space="preserve">17744197263	</t>
  </si>
  <si>
    <t>[迪拜]迪拜大道酒店(Avenue Hotel Dubai)(37240949)</t>
  </si>
  <si>
    <t>尊贵双人床房&lt;不退款&gt;&lt;2人入住&gt;</t>
  </si>
  <si>
    <t>Muthu Mohamed/Thajdeen,Muthu Mohamed/Thajdeen</t>
  </si>
  <si>
    <t xml:space="preserve">2492454	</t>
  </si>
  <si>
    <t xml:space="preserve">17761279442	</t>
  </si>
  <si>
    <t>[拜伦湾]格伦别墅度假酒店(Glen Villa Resort)(37208609)</t>
  </si>
  <si>
    <t>奢华小屋, 1 张双人床&lt;2人入住&gt;&lt;不退款&gt;</t>
  </si>
  <si>
    <t>Pickering/Martin</t>
  </si>
  <si>
    <t xml:space="preserve">17761519801	</t>
  </si>
  <si>
    <t>[艾因]杰贝尔哈菲特美居大酒店(Mercure Grand Jebel Hafeet Al Ain Hotel)(37226115)</t>
  </si>
  <si>
    <t>豪华大床房&lt;不退款&gt;&lt;2人入住&gt;</t>
  </si>
  <si>
    <t>starzonek/roksana</t>
  </si>
  <si>
    <t xml:space="preserve">2497141	</t>
  </si>
  <si>
    <t xml:space="preserve">17763822406	</t>
  </si>
  <si>
    <t>[开普敦]开普敦丽笙蓝标酒店(Radisson Blu Hotel &amp; Residence, Cape Town)(37223551)</t>
  </si>
  <si>
    <t>客房&lt;不退款&gt;&lt;2人入住&gt;</t>
  </si>
  <si>
    <t>SerrosDaem/Thomas,Daem/Kris</t>
  </si>
  <si>
    <t xml:space="preserve">2498784	</t>
  </si>
  <si>
    <t xml:space="preserve">0022630931	</t>
  </si>
  <si>
    <t>取消</t>
  </si>
  <si>
    <t xml:space="preserve">17769672266	</t>
  </si>
  <si>
    <t>[明尼阿波利斯]明尼阿波利斯千禧酒店(Millennium Minneapolis)(44806485)</t>
  </si>
  <si>
    <t>高级特大床房&lt;不退款&gt;&lt;2人入住&gt;</t>
  </si>
  <si>
    <t>Amundson/Matthew</t>
  </si>
  <si>
    <t xml:space="preserve">17770772132	</t>
  </si>
  <si>
    <t>[茂物区]佩索纳阿拉姆度假酒店(Pesona Alam Resort &amp; Spa)(39036256)</t>
  </si>
  <si>
    <t>豪华山景房&lt;不退款&gt;&lt;2人入住&gt;</t>
  </si>
  <si>
    <t>Santoso/Ricke</t>
  </si>
  <si>
    <t xml:space="preserve">2500192	</t>
  </si>
  <si>
    <t xml:space="preserve">17669361659	</t>
  </si>
  <si>
    <t>退单</t>
  </si>
  <si>
    <t>[纽约]纽约时代广场西希尔顿逸林酒店(Doubletree by Hilton New York Times Square West)(37195983)</t>
  </si>
  <si>
    <t>两张大床房&lt;不退款&gt;&lt;2人入住&gt;</t>
  </si>
  <si>
    <t>Seidel/Brianna Lyn</t>
  </si>
  <si>
    <t xml:space="preserve">2472760	</t>
  </si>
  <si>
    <t xml:space="preserve">17598511134	</t>
  </si>
  <si>
    <t>补单</t>
  </si>
  <si>
    <t>[null](5931900)</t>
  </si>
  <si>
    <t xml:space="preserve">17279838220	</t>
  </si>
  <si>
    <t>[好莱坞]玛格丽塔维尔好莱坞海滩度假村(Margaritaville Hollywood Beach Resort)(40087610)</t>
  </si>
  <si>
    <t>日落近岸景1特大床房&lt;不退款&gt;&lt;2人入住&gt;</t>
  </si>
  <si>
    <t>Kosek/Michael,Sullivan/Lindsay</t>
  </si>
  <si>
    <t>CA5326220411USD</t>
  </si>
  <si>
    <t xml:space="preserve">2412784	</t>
  </si>
  <si>
    <t xml:space="preserve">8074SC410977	</t>
  </si>
  <si>
    <t xml:space="preserve">17429077325	</t>
  </si>
  <si>
    <t>[Copley Township]亚克朗伊克诺旅馆(Econo Lodge Akron)(39610604)</t>
  </si>
  <si>
    <t>标准间1特大床&lt;不退款&gt;&lt;2人入住&gt;</t>
  </si>
  <si>
    <t>Byers/Kurt</t>
  </si>
  <si>
    <t xml:space="preserve">2425965	</t>
  </si>
  <si>
    <t xml:space="preserve">68087947	</t>
  </si>
  <si>
    <t xml:space="preserve">17598689745	</t>
  </si>
  <si>
    <t>[都柏林]都柏林市中心智选假日酒店(Holiday Inn Express Dublin City Centre, an Ihg Hotel)(37228728)</t>
  </si>
  <si>
    <t>双床房&lt;2人入住&gt;&lt;不退款&gt;&lt;早餐&gt;</t>
  </si>
  <si>
    <t>De Sterck/Celine,De Sterck/Tine</t>
  </si>
  <si>
    <t xml:space="preserve">2456865	</t>
  </si>
  <si>
    <t xml:space="preserve">17607317224	</t>
  </si>
  <si>
    <t>[兰吉]普瑞米尔奥利伦吉经典酒店(Premiere Classe Rungis - Orly)(48318121)</t>
  </si>
  <si>
    <t>大床房&lt;不退款&gt;&lt;2人入住&gt;</t>
  </si>
  <si>
    <t>puech/mathias</t>
  </si>
  <si>
    <t xml:space="preserve">2458889	</t>
  </si>
  <si>
    <t xml:space="preserve">33200UC000745	</t>
  </si>
  <si>
    <t xml:space="preserve">17665985427	</t>
  </si>
  <si>
    <t>1卧绿色套房别墅&lt;不退款&gt;&lt;2人入住&gt;</t>
  </si>
  <si>
    <t>Hughes/Lorin Michelle</t>
  </si>
  <si>
    <t xml:space="preserve">2470838	</t>
  </si>
  <si>
    <t xml:space="preserve">106219011	</t>
  </si>
  <si>
    <t xml:space="preserve">17706417331	</t>
  </si>
  <si>
    <t>[莱克兰]Ramada By Wyndham Lakeland(39044137)</t>
  </si>
  <si>
    <t>客房(2张双人床)&lt;2人入住&gt;&lt;不退款&gt;&lt;早餐&gt;</t>
  </si>
  <si>
    <t>Yeagle/Kay</t>
  </si>
  <si>
    <t xml:space="preserve">2480158	</t>
  </si>
  <si>
    <t xml:space="preserve">73784201	</t>
  </si>
  <si>
    <t xml:space="preserve">17708226474	</t>
  </si>
  <si>
    <t>[格林德瓦]格林德瓦阳光星辰酒店(Sunstar Hotel Grindelwald)(37225963)</t>
  </si>
  <si>
    <t>双人床房&lt;1&gt;&lt;不退款&gt;&lt;2人入住&gt;</t>
  </si>
  <si>
    <t>LU/LING,Meng/Keyi</t>
  </si>
  <si>
    <t xml:space="preserve">2481266	</t>
  </si>
  <si>
    <t xml:space="preserve">250036754	</t>
  </si>
  <si>
    <t xml:space="preserve">17728680882	</t>
  </si>
  <si>
    <t>[纽约]梦幻市区酒店(Dream Downtown)(39047687)</t>
  </si>
  <si>
    <t>客房, 1 张特大床, 阳台 (Bronze)&lt;1&gt;&lt;不退款&gt;&lt;2人入住&gt;</t>
  </si>
  <si>
    <t>Gaeta/Gabriel Andres</t>
  </si>
  <si>
    <t xml:space="preserve">2487600	</t>
  </si>
  <si>
    <t xml:space="preserve">63084SC066198	</t>
  </si>
  <si>
    <t xml:space="preserve">17745798566	</t>
  </si>
  <si>
    <t>[兰贝斯区]伦敦丽亭滨河酒店(Park Plaza London Riverbank)(37203460)</t>
  </si>
  <si>
    <t>行政双人床房&lt;不退款&gt;&lt;2人入住&gt;</t>
  </si>
  <si>
    <t>WAN/DI</t>
  </si>
  <si>
    <t xml:space="preserve">2493718	</t>
  </si>
  <si>
    <t xml:space="preserve">17763303313	</t>
  </si>
  <si>
    <t>[济州市]济州岛亚金晶酒店(I-Jin Hotel Jeju Island)(37198535)</t>
  </si>
  <si>
    <t>豪华双人房&lt;不退款&gt;&lt;2人入住&gt;</t>
  </si>
  <si>
    <t>KIM/TAE SU</t>
  </si>
  <si>
    <t xml:space="preserve">0163645	</t>
  </si>
  <si>
    <t xml:space="preserve">17763636261	</t>
  </si>
  <si>
    <t>[巴黎]奥利亚娜波尔特酒店(Auriane Porte de Versailles)(37251633)</t>
  </si>
  <si>
    <t>双人房&lt;2人入住&gt;&lt;不退款&gt;</t>
  </si>
  <si>
    <t>de Quatrebarbes/Geoffroy</t>
  </si>
  <si>
    <t xml:space="preserve">2498607	</t>
  </si>
  <si>
    <t xml:space="preserve">25001742	</t>
  </si>
  <si>
    <t xml:space="preserve">17769444655	</t>
  </si>
  <si>
    <t>高级双床房&lt;不退款&gt;&lt;2人入住&gt;</t>
  </si>
  <si>
    <t>SONG/JIAYIN</t>
  </si>
  <si>
    <t xml:space="preserve">2499261	</t>
  </si>
  <si>
    <t xml:space="preserve">17770096841	</t>
  </si>
  <si>
    <t>[首尔]湖畔酒店(Hotel Lake)(46891171)</t>
  </si>
  <si>
    <t>双床房&lt;不退款&gt;&lt;2人入住&gt;</t>
  </si>
  <si>
    <t>choi/Jung hwa,choi/Jung hwa</t>
  </si>
  <si>
    <t xml:space="preserve">17770990622	</t>
  </si>
  <si>
    <t>[罗马]罗马因佩罗酒店(Hotel Impero Rome)(39042985)</t>
  </si>
  <si>
    <t>标准双人房&lt;2人入住&gt;&lt;不退款&gt;</t>
  </si>
  <si>
    <t>lenzetti/giampietro,lenzetti/simone</t>
  </si>
  <si>
    <t xml:space="preserve">12295659	</t>
  </si>
  <si>
    <t xml:space="preserve">17771580928	</t>
  </si>
  <si>
    <t>[哈维]新奥尔良新兴都市娱乐场及酒店(Boomtown Casino &amp; Hotel New Orleans)(40039930)</t>
  </si>
  <si>
    <t>豪华双人大床房&lt;不退款&gt;&lt;2人入住&gt;</t>
  </si>
  <si>
    <t>Gonzalez/Eliseo</t>
  </si>
  <si>
    <t xml:space="preserve">107396355	</t>
  </si>
  <si>
    <t xml:space="preserve">17773338785	</t>
  </si>
  <si>
    <t>[威斯敏斯特城]公园大道贝斯沃特酒店(Park Avenue Bayswater Inn)(37206874)</t>
  </si>
  <si>
    <t>高级双人床房&lt;2人入住&gt;&lt;不退款&gt;&lt;早餐&gt;</t>
  </si>
  <si>
    <t>Reghu/Mrs Priya</t>
  </si>
  <si>
    <t>，</t>
  </si>
  <si>
    <t>17669361659此单多收218元退回</t>
  </si>
  <si>
    <t xml:space="preserve"> 本期收回891 16746991904已有补款单17598511134，烦请核实 目前17598511134已补录，烦请再次核实</t>
  </si>
  <si>
    <t>A220414105514481</t>
  </si>
  <si>
    <t>A2204141057182566</t>
  </si>
  <si>
    <t>USD / HKD 当前参考汇率: 7.83947</t>
  </si>
  <si>
    <t>总计： 8694 USD/
68156.35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</si>
  <si>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</si>
  <si>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</si>
  <si>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</si>
  <si>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</si>
  <si>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</si>
  <si>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</si>
  <si>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</si>
  <si>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</si>
  <si>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</si>
  <si>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</si>
  <si>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</si>
  <si>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</si>
  <si>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</si>
  <si>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</si>
  <si>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</si>
  <si>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</si>
  <si>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</si>
  <si>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</si>
  <si>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2022-04-07</t>
  </si>
  <si>
    <t>2502298</t>
  </si>
  <si>
    <t>伦敦海滨酒店</t>
  </si>
  <si>
    <t>Reghu Mrs Priya</t>
  </si>
  <si>
    <t>2022-04-08</t>
  </si>
  <si>
    <t>退房日周结</t>
  </si>
  <si>
    <t>752.06</t>
  </si>
  <si>
    <t>118.00</t>
  </si>
  <si>
    <t>0</t>
  </si>
  <si>
    <t>0.00</t>
  </si>
  <si>
    <t>携程盛景国际直连</t>
  </si>
  <si>
    <t>01.010677</t>
  </si>
  <si>
    <t>2022-04-07 22:21:52</t>
  </si>
  <si>
    <t>否</t>
  </si>
  <si>
    <t>汇智国际旅游发展有限公司</t>
  </si>
  <si>
    <t>直连</t>
  </si>
  <si>
    <t>2500806</t>
  </si>
  <si>
    <t>新奥尔良新兴都市娱乐场及酒店</t>
  </si>
  <si>
    <t>Gonzalez Eliseo</t>
  </si>
  <si>
    <t>1070.73</t>
  </si>
  <si>
    <t>168.00</t>
  </si>
  <si>
    <t>2022-04-07 05:17:36</t>
  </si>
  <si>
    <t>2022-04-06</t>
  </si>
  <si>
    <t>2500405</t>
  </si>
  <si>
    <t>罗马因佩罗酒店</t>
  </si>
  <si>
    <t>lenzetti giampietro,lenzetti simone</t>
  </si>
  <si>
    <t>1045.99</t>
  </si>
  <si>
    <t>164.00</t>
  </si>
  <si>
    <t>2022-04-06 20:33:35</t>
  </si>
  <si>
    <t>2500192</t>
  </si>
  <si>
    <t>佩索纳阿拉姆度假酒店</t>
  </si>
  <si>
    <t>Santoso Ricke</t>
  </si>
  <si>
    <t>312.52</t>
  </si>
  <si>
    <t>49.00</t>
  </si>
  <si>
    <t>2022-04-06 18:39:33</t>
  </si>
  <si>
    <t>2499689</t>
  </si>
  <si>
    <t>湖畔酒店</t>
  </si>
  <si>
    <t>choi Jung hwa,choi Jung hwa</t>
  </si>
  <si>
    <t>529.37</t>
  </si>
  <si>
    <t>83.00</t>
  </si>
  <si>
    <t>2022-04-06 13:06:53</t>
  </si>
  <si>
    <t>2499398</t>
  </si>
  <si>
    <t>明尼阿波利斯千禧酒店</t>
  </si>
  <si>
    <t>Amundson Matthew</t>
  </si>
  <si>
    <t>669.69</t>
  </si>
  <si>
    <t>105.00</t>
  </si>
  <si>
    <t>2022-04-06 09:42:02</t>
  </si>
  <si>
    <t>2499261</t>
  </si>
  <si>
    <t>伦敦丽亭滨河酒店</t>
  </si>
  <si>
    <t>SONG JIAYIN</t>
  </si>
  <si>
    <t>2882.86</t>
  </si>
  <si>
    <t>452.00</t>
  </si>
  <si>
    <t>2022-04-06 05:23:40</t>
  </si>
  <si>
    <t>2022-04-05</t>
  </si>
  <si>
    <t>2498784</t>
  </si>
  <si>
    <t>开普敦丽笙蓝标酒店</t>
  </si>
  <si>
    <t>SerrosDaem Thomas,Daem Kris</t>
  </si>
  <si>
    <t>752.60</t>
  </si>
  <si>
    <t>2022-04-05 19:31:34</t>
  </si>
  <si>
    <t>2498607</t>
  </si>
  <si>
    <t>奥利亚娜波尔特酒店</t>
  </si>
  <si>
    <t>de Quatrebarbes Geoffroy</t>
  </si>
  <si>
    <t>1128.91</t>
  </si>
  <si>
    <t>177.00</t>
  </si>
  <si>
    <t>2022-04-05 17:31:03</t>
  </si>
  <si>
    <t>2498346</t>
  </si>
  <si>
    <t>济州岛亚金晶酒店</t>
  </si>
  <si>
    <t>KIM TAE SU</t>
  </si>
  <si>
    <t>344.41</t>
  </si>
  <si>
    <t>54.00</t>
  </si>
  <si>
    <t>2022-04-05 14:05:57</t>
  </si>
  <si>
    <t>2022-04-04</t>
  </si>
  <si>
    <t>2497800</t>
  </si>
  <si>
    <t>欧罗巴别墅酒店</t>
  </si>
  <si>
    <t>Baldwin Michelle</t>
  </si>
  <si>
    <t>1020.14</t>
  </si>
  <si>
    <t>160.00</t>
  </si>
  <si>
    <t>2022-04-05 00:04:11</t>
  </si>
  <si>
    <t>2496967</t>
  </si>
  <si>
    <t>格伦别墅度假村</t>
  </si>
  <si>
    <t>Pickering Martin</t>
  </si>
  <si>
    <t>1721.49</t>
  </si>
  <si>
    <t>270.00</t>
  </si>
  <si>
    <t>2022-04-04 14:04:25</t>
  </si>
  <si>
    <t>2496653</t>
  </si>
  <si>
    <t>雅加达古德里奇套房酒店</t>
  </si>
  <si>
    <t>Fitrianty Novidhia</t>
  </si>
  <si>
    <t>312.42</t>
  </si>
  <si>
    <t>2022-04-04 10:27:24</t>
  </si>
  <si>
    <t>2022-04-02</t>
  </si>
  <si>
    <t>2494365</t>
  </si>
  <si>
    <t>提普托普汽车旅馆咖啡店暨烘焙坊</t>
  </si>
  <si>
    <t>Coleman Victoria</t>
  </si>
  <si>
    <t>1103.03</t>
  </si>
  <si>
    <t>173.00</t>
  </si>
  <si>
    <t>2022-04-02 15:32:00</t>
  </si>
  <si>
    <t>2022-04-01</t>
  </si>
  <si>
    <t>2493718</t>
  </si>
  <si>
    <t>WAN DI</t>
  </si>
  <si>
    <t>3024.22</t>
  </si>
  <si>
    <t>476.00</t>
  </si>
  <si>
    <t>2022-04-01 19:02:47</t>
  </si>
  <si>
    <t>2492454</t>
  </si>
  <si>
    <t>迪拜大道酒店</t>
  </si>
  <si>
    <t>Muthu Mohamed Thajdeen,Muthu Mohamed Thajdeen</t>
  </si>
  <si>
    <t>1259.56</t>
  </si>
  <si>
    <t>198.00</t>
  </si>
  <si>
    <t>2022-04-01 00:52:29</t>
  </si>
  <si>
    <t>2022-03-31</t>
  </si>
  <si>
    <t>2490958</t>
  </si>
  <si>
    <t>拉斯维加斯纽约赌场酒店</t>
  </si>
  <si>
    <t>Wright Shadae Chantelle</t>
  </si>
  <si>
    <t>311.71</t>
  </si>
  <si>
    <t>2022-03-31 06:42:49</t>
  </si>
  <si>
    <t>2022-03-29</t>
  </si>
  <si>
    <t>2487600</t>
  </si>
  <si>
    <t>梦幻市区酒店</t>
  </si>
  <si>
    <t>Gaeta Gabriel Andres</t>
  </si>
  <si>
    <t>6290.70</t>
  </si>
  <si>
    <t>985.00</t>
  </si>
  <si>
    <t>2022-03-29 08:03:22</t>
  </si>
  <si>
    <t>2022-03-28</t>
  </si>
  <si>
    <t>2487435</t>
  </si>
  <si>
    <t>圣乔治酒店</t>
  </si>
  <si>
    <t>HUANG LAN,Li JIALIANG</t>
  </si>
  <si>
    <t>2022-04-03</t>
  </si>
  <si>
    <t>3189.75</t>
  </si>
  <si>
    <t>500.00</t>
  </si>
  <si>
    <t>2022-03-28 22:51:32</t>
  </si>
  <si>
    <t>2022-03-24</t>
  </si>
  <si>
    <t>2481266</t>
  </si>
  <si>
    <t>格林德瓦阳光星辰酒店</t>
  </si>
  <si>
    <t>LU LING,Meng Keyi</t>
  </si>
  <si>
    <t>1340.96</t>
  </si>
  <si>
    <t>210.00</t>
  </si>
  <si>
    <t>2022-03-24 19:08:14</t>
  </si>
  <si>
    <t>2480298</t>
  </si>
  <si>
    <t>曼哈顿金融区假日酒店</t>
  </si>
  <si>
    <t>Kamath Ramanath Deepthi</t>
  </si>
  <si>
    <t>1155.78</t>
  </si>
  <si>
    <t>181.00</t>
  </si>
  <si>
    <t>2022-03-24 03:47:40</t>
  </si>
  <si>
    <t>2022-03-23</t>
  </si>
  <si>
    <t>2480158</t>
  </si>
  <si>
    <t>莱克兰华美达酒店</t>
  </si>
  <si>
    <t>Yeagle Kay</t>
  </si>
  <si>
    <t>1001.74</t>
  </si>
  <si>
    <t>157.00</t>
  </si>
  <si>
    <t>2022-03-23 23:13:00</t>
  </si>
  <si>
    <t>2022-03-22</t>
  </si>
  <si>
    <t>2477654</t>
  </si>
  <si>
    <t>皇后赌场酒店</t>
  </si>
  <si>
    <t>MacDonald Tom</t>
  </si>
  <si>
    <t>554.14</t>
  </si>
  <si>
    <t>87.00</t>
  </si>
  <si>
    <t>2022-03-22 08:30:35</t>
  </si>
  <si>
    <t>2477619</t>
  </si>
  <si>
    <t>热血车城娱乐场酒店</t>
  </si>
  <si>
    <t>Banaszak Kyke,Gooden Jasmine</t>
  </si>
  <si>
    <t>1140.12</t>
  </si>
  <si>
    <t>179.00</t>
  </si>
  <si>
    <t>2022-03-22 06:17:20</t>
  </si>
  <si>
    <t>2477568</t>
  </si>
  <si>
    <t>吉尔福德海港酒店</t>
  </si>
  <si>
    <t>Edward Eric</t>
  </si>
  <si>
    <t>1057.32</t>
  </si>
  <si>
    <t>166.00</t>
  </si>
  <si>
    <t>2022-03-22 03:05:15</t>
  </si>
  <si>
    <t>2022-03-20</t>
  </si>
  <si>
    <t>2474995</t>
  </si>
  <si>
    <t>圣迭戈卫尔克度假村</t>
  </si>
  <si>
    <t>Denney Cambria N</t>
  </si>
  <si>
    <t>2613.50</t>
  </si>
  <si>
    <t>410.00</t>
  </si>
  <si>
    <t>2022-03-20 01:57:20</t>
  </si>
  <si>
    <t>2022-03-17</t>
  </si>
  <si>
    <t>2470838</t>
  </si>
  <si>
    <t>Hughes Lorin Michelle</t>
  </si>
  <si>
    <t>2273.05</t>
  </si>
  <si>
    <t>357.00</t>
  </si>
  <si>
    <t>2022-03-17 11:00:16</t>
  </si>
  <si>
    <t>2022-03-14</t>
  </si>
  <si>
    <t>2465615</t>
  </si>
  <si>
    <t>古德温酒店</t>
  </si>
  <si>
    <t>Bagley-Sohn Linda,Bagley Joseph</t>
  </si>
  <si>
    <t>1562.69</t>
  </si>
  <si>
    <t>246.00</t>
  </si>
  <si>
    <t>2022-03-14 04:33:29</t>
  </si>
  <si>
    <t>2022-03-10</t>
  </si>
  <si>
    <t>2458889</t>
  </si>
  <si>
    <t>普瑞米尔奥利伦吉经典酒店</t>
  </si>
  <si>
    <t>puech mathias</t>
  </si>
  <si>
    <t>373.61</t>
  </si>
  <si>
    <t>59.00</t>
  </si>
  <si>
    <t>2022-03-10 04:58:30</t>
  </si>
  <si>
    <t>2022-03-09</t>
  </si>
  <si>
    <t>2456865</t>
  </si>
  <si>
    <t>都柏林市中心智选假日酒店</t>
  </si>
  <si>
    <t>De Sterck Celine,De Sterck Tine</t>
  </si>
  <si>
    <t>2938.42</t>
  </si>
  <si>
    <t>464.00</t>
  </si>
  <si>
    <t>2022-03-09 06:22:59</t>
  </si>
  <si>
    <t>2022-02-20</t>
  </si>
  <si>
    <t>2425965</t>
  </si>
  <si>
    <t>伊克诺酒店</t>
  </si>
  <si>
    <t>Byers Kurt</t>
  </si>
  <si>
    <t>348.69</t>
  </si>
  <si>
    <t>55.00</t>
  </si>
  <si>
    <t>2022-02-20 05:05:26</t>
  </si>
  <si>
    <t>2022-02-04</t>
  </si>
  <si>
    <t>2412784</t>
  </si>
  <si>
    <t>玛格丽特维尔好莱坞海滩渡假村</t>
  </si>
  <si>
    <t>Kosek Michael,Sullivan Lindsay</t>
  </si>
  <si>
    <t>7023.49</t>
  </si>
  <si>
    <t>1102.00</t>
  </si>
  <si>
    <t>2022-02-04 09:48:30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</si>
</sst>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20" fillId="17" borderId="2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44656</v>
      </c>
      <c r="G2" s="6">
        <v>44657</v>
      </c>
      <c r="H2" s="4">
        <v>1</v>
      </c>
      <c r="I2" s="4">
        <v>1</v>
      </c>
      <c r="J2" s="4">
        <v>1</v>
      </c>
      <c r="K2" s="4" t="s">
        <v>30</v>
      </c>
      <c r="L2" s="4">
        <v>246</v>
      </c>
      <c r="M2" s="4">
        <v>246</v>
      </c>
      <c r="N2" s="4" t="s">
        <v>31</v>
      </c>
      <c r="O2" s="4" t="s">
        <v>32</v>
      </c>
      <c r="P2" s="4" t="s">
        <v>33</v>
      </c>
      <c r="Q2" s="4">
        <v>0</v>
      </c>
      <c r="R2" s="7">
        <v>44634</v>
      </c>
      <c r="S2" s="6">
        <v>44660</v>
      </c>
      <c r="T2" s="4" t="s">
        <v>34</v>
      </c>
      <c r="U2" s="4">
        <v>246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44655</v>
      </c>
      <c r="G3" s="6">
        <v>44657</v>
      </c>
      <c r="H3" s="4">
        <v>1</v>
      </c>
      <c r="I3" s="4">
        <v>2</v>
      </c>
      <c r="J3" s="4">
        <v>2</v>
      </c>
      <c r="K3" s="4" t="s">
        <v>30</v>
      </c>
      <c r="L3" s="4">
        <v>410</v>
      </c>
      <c r="M3" s="4">
        <v>410</v>
      </c>
      <c r="N3" s="4" t="s">
        <v>40</v>
      </c>
      <c r="O3" s="4" t="s">
        <v>32</v>
      </c>
      <c r="P3" s="4" t="s">
        <v>33</v>
      </c>
      <c r="Q3" s="4">
        <v>0</v>
      </c>
      <c r="R3" s="7">
        <v>44640</v>
      </c>
      <c r="S3" s="6">
        <v>44660</v>
      </c>
      <c r="T3" s="4" t="s">
        <v>34</v>
      </c>
      <c r="U3" s="4">
        <v>410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44656</v>
      </c>
      <c r="G4" s="6">
        <v>44657</v>
      </c>
      <c r="H4" s="4">
        <v>1</v>
      </c>
      <c r="I4" s="4">
        <v>1</v>
      </c>
      <c r="J4" s="4">
        <v>1</v>
      </c>
      <c r="K4" s="4" t="s">
        <v>30</v>
      </c>
      <c r="L4" s="4">
        <v>179</v>
      </c>
      <c r="M4" s="4">
        <v>179</v>
      </c>
      <c r="N4" s="4" t="s">
        <v>46</v>
      </c>
      <c r="O4" s="4" t="s">
        <v>32</v>
      </c>
      <c r="P4" s="4" t="s">
        <v>33</v>
      </c>
      <c r="Q4" s="4">
        <v>0</v>
      </c>
      <c r="R4" s="7">
        <v>44642</v>
      </c>
      <c r="S4" s="6">
        <v>44660</v>
      </c>
      <c r="T4" s="4" t="s">
        <v>34</v>
      </c>
      <c r="U4" s="4">
        <v>179</v>
      </c>
      <c r="V4" s="4">
        <v>0</v>
      </c>
      <c r="W4" s="4">
        <v>0</v>
      </c>
      <c r="X4" s="4" t="s">
        <v>35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44656</v>
      </c>
      <c r="G5" s="6">
        <v>44657</v>
      </c>
      <c r="H5" s="4">
        <v>1</v>
      </c>
      <c r="I5" s="4">
        <v>1</v>
      </c>
      <c r="J5" s="4">
        <v>1</v>
      </c>
      <c r="K5" s="4" t="s">
        <v>30</v>
      </c>
      <c r="L5" s="4">
        <v>87</v>
      </c>
      <c r="M5" s="4">
        <v>87</v>
      </c>
      <c r="N5" s="4" t="s">
        <v>51</v>
      </c>
      <c r="O5" s="4" t="s">
        <v>32</v>
      </c>
      <c r="P5" s="4" t="s">
        <v>33</v>
      </c>
      <c r="Q5" s="4">
        <v>0</v>
      </c>
      <c r="R5" s="7">
        <v>44642</v>
      </c>
      <c r="S5" s="6">
        <v>44660</v>
      </c>
      <c r="T5" s="4" t="s">
        <v>34</v>
      </c>
      <c r="U5" s="4">
        <v>87</v>
      </c>
      <c r="V5" s="4">
        <v>0</v>
      </c>
      <c r="W5" s="4">
        <v>0</v>
      </c>
      <c r="X5" s="4" t="s">
        <v>35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44656</v>
      </c>
      <c r="G6" s="6">
        <v>44657</v>
      </c>
      <c r="H6" s="4">
        <v>1</v>
      </c>
      <c r="I6" s="4">
        <v>1</v>
      </c>
      <c r="J6" s="4">
        <v>1</v>
      </c>
      <c r="K6" s="4" t="s">
        <v>30</v>
      </c>
      <c r="L6" s="4">
        <v>181</v>
      </c>
      <c r="M6" s="4">
        <v>181</v>
      </c>
      <c r="N6" s="4" t="s">
        <v>56</v>
      </c>
      <c r="O6" s="4" t="s">
        <v>32</v>
      </c>
      <c r="P6" s="4" t="s">
        <v>33</v>
      </c>
      <c r="Q6" s="4">
        <v>0</v>
      </c>
      <c r="R6" s="7">
        <v>44644</v>
      </c>
      <c r="S6" s="6">
        <v>44660</v>
      </c>
      <c r="T6" s="4" t="s">
        <v>34</v>
      </c>
      <c r="U6" s="4">
        <v>181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44656</v>
      </c>
      <c r="G7" s="6">
        <v>44657</v>
      </c>
      <c r="H7" s="4">
        <v>1</v>
      </c>
      <c r="I7" s="4">
        <v>1</v>
      </c>
      <c r="J7" s="4">
        <v>1</v>
      </c>
      <c r="K7" s="4" t="s">
        <v>30</v>
      </c>
      <c r="L7" s="4">
        <v>173</v>
      </c>
      <c r="M7" s="4">
        <v>173</v>
      </c>
      <c r="N7" s="4" t="s">
        <v>62</v>
      </c>
      <c r="O7" s="4" t="s">
        <v>32</v>
      </c>
      <c r="P7" s="4" t="s">
        <v>33</v>
      </c>
      <c r="Q7" s="4">
        <v>0</v>
      </c>
      <c r="R7" s="7">
        <v>44653</v>
      </c>
      <c r="S7" s="6">
        <v>44660</v>
      </c>
      <c r="T7" s="4" t="s">
        <v>34</v>
      </c>
      <c r="U7" s="4">
        <v>173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44656</v>
      </c>
      <c r="G8" s="6">
        <v>44657</v>
      </c>
      <c r="H8" s="4">
        <v>1</v>
      </c>
      <c r="I8" s="4">
        <v>1</v>
      </c>
      <c r="J8" s="4">
        <v>1</v>
      </c>
      <c r="K8" s="4" t="s">
        <v>30</v>
      </c>
      <c r="L8" s="4">
        <v>49</v>
      </c>
      <c r="M8" s="4">
        <v>49</v>
      </c>
      <c r="N8" s="4" t="s">
        <v>68</v>
      </c>
      <c r="O8" s="4" t="s">
        <v>32</v>
      </c>
      <c r="P8" s="4" t="s">
        <v>33</v>
      </c>
      <c r="Q8" s="4">
        <v>0</v>
      </c>
      <c r="R8" s="7">
        <v>44655</v>
      </c>
      <c r="S8" s="6">
        <v>44660</v>
      </c>
      <c r="T8" s="4" t="s">
        <v>34</v>
      </c>
      <c r="U8" s="4">
        <v>49</v>
      </c>
      <c r="V8" s="4">
        <v>0</v>
      </c>
      <c r="W8" s="4">
        <v>0</v>
      </c>
      <c r="X8" s="4" t="s">
        <v>69</v>
      </c>
      <c r="Y8" s="4" t="s">
        <v>35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44656</v>
      </c>
      <c r="G9" s="6">
        <v>44657</v>
      </c>
      <c r="H9" s="4">
        <v>1</v>
      </c>
      <c r="I9" s="4">
        <v>1</v>
      </c>
      <c r="J9" s="4">
        <v>1</v>
      </c>
      <c r="K9" s="4" t="s">
        <v>30</v>
      </c>
      <c r="L9" s="4">
        <v>160</v>
      </c>
      <c r="M9" s="4">
        <v>160</v>
      </c>
      <c r="N9" s="4" t="s">
        <v>73</v>
      </c>
      <c r="O9" s="4" t="s">
        <v>32</v>
      </c>
      <c r="P9" s="4" t="s">
        <v>33</v>
      </c>
      <c r="Q9" s="4">
        <v>0</v>
      </c>
      <c r="R9" s="7">
        <v>44655</v>
      </c>
      <c r="S9" s="6">
        <v>44660</v>
      </c>
      <c r="T9" s="4" t="s">
        <v>34</v>
      </c>
      <c r="U9" s="4">
        <v>160</v>
      </c>
      <c r="V9" s="4">
        <v>0</v>
      </c>
      <c r="W9" s="4">
        <v>0</v>
      </c>
      <c r="X9" s="4" t="s">
        <v>35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44657</v>
      </c>
      <c r="G10" s="6">
        <v>44658</v>
      </c>
      <c r="H10" s="4">
        <v>1</v>
      </c>
      <c r="I10" s="4">
        <v>1</v>
      </c>
      <c r="J10" s="4">
        <v>1</v>
      </c>
      <c r="K10" s="4" t="s">
        <v>30</v>
      </c>
      <c r="L10" s="4">
        <v>166</v>
      </c>
      <c r="M10" s="4">
        <v>166</v>
      </c>
      <c r="N10" s="4" t="s">
        <v>78</v>
      </c>
      <c r="O10" s="4" t="s">
        <v>79</v>
      </c>
      <c r="P10" s="4" t="s">
        <v>33</v>
      </c>
      <c r="Q10" s="4">
        <v>0</v>
      </c>
      <c r="R10" s="7">
        <v>44642</v>
      </c>
      <c r="S10" s="6">
        <v>44661</v>
      </c>
      <c r="T10" s="4" t="s">
        <v>34</v>
      </c>
      <c r="U10" s="4">
        <v>166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44654</v>
      </c>
      <c r="G11" s="6">
        <v>44658</v>
      </c>
      <c r="H11" s="4">
        <v>1</v>
      </c>
      <c r="I11" s="4">
        <v>4</v>
      </c>
      <c r="J11" s="4">
        <v>4</v>
      </c>
      <c r="K11" s="4" t="s">
        <v>30</v>
      </c>
      <c r="L11" s="4">
        <v>500</v>
      </c>
      <c r="M11" s="4">
        <v>500</v>
      </c>
      <c r="N11" s="4" t="s">
        <v>85</v>
      </c>
      <c r="O11" s="4" t="s">
        <v>79</v>
      </c>
      <c r="P11" s="4" t="s">
        <v>33</v>
      </c>
      <c r="Q11" s="4">
        <v>0</v>
      </c>
      <c r="R11" s="7">
        <v>44648</v>
      </c>
      <c r="S11" s="6">
        <v>44661</v>
      </c>
      <c r="T11" s="4" t="s">
        <v>34</v>
      </c>
      <c r="U11" s="4">
        <v>500</v>
      </c>
      <c r="V11" s="4">
        <v>0</v>
      </c>
      <c r="W11" s="4">
        <v>0</v>
      </c>
      <c r="X11" s="4" t="s">
        <v>35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44657</v>
      </c>
      <c r="G12" s="6">
        <v>44658</v>
      </c>
      <c r="H12" s="4">
        <v>1</v>
      </c>
      <c r="I12" s="4">
        <v>1</v>
      </c>
      <c r="J12" s="4">
        <v>1</v>
      </c>
      <c r="K12" s="4" t="s">
        <v>30</v>
      </c>
      <c r="L12" s="4">
        <v>49</v>
      </c>
      <c r="M12" s="4">
        <v>49</v>
      </c>
      <c r="N12" s="4" t="s">
        <v>90</v>
      </c>
      <c r="O12" s="4" t="s">
        <v>79</v>
      </c>
      <c r="P12" s="4" t="s">
        <v>33</v>
      </c>
      <c r="Q12" s="4">
        <v>0</v>
      </c>
      <c r="R12" s="7">
        <v>44651</v>
      </c>
      <c r="S12" s="6">
        <v>44661</v>
      </c>
      <c r="T12" s="4" t="s">
        <v>34</v>
      </c>
      <c r="U12" s="4">
        <v>49</v>
      </c>
      <c r="V12" s="4">
        <v>0</v>
      </c>
      <c r="W12" s="4">
        <v>0</v>
      </c>
      <c r="X12" s="4" t="s">
        <v>91</v>
      </c>
      <c r="Y12" s="4" t="s">
        <v>35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44652</v>
      </c>
      <c r="G13" s="6">
        <v>44658</v>
      </c>
      <c r="H13" s="4">
        <v>1</v>
      </c>
      <c r="I13" s="4">
        <v>6</v>
      </c>
      <c r="J13" s="4">
        <v>6</v>
      </c>
      <c r="K13" s="4" t="s">
        <v>30</v>
      </c>
      <c r="L13" s="4">
        <v>198</v>
      </c>
      <c r="M13" s="4">
        <v>198</v>
      </c>
      <c r="N13" s="4" t="s">
        <v>95</v>
      </c>
      <c r="O13" s="4" t="s">
        <v>79</v>
      </c>
      <c r="P13" s="4" t="s">
        <v>33</v>
      </c>
      <c r="Q13" s="4">
        <v>0</v>
      </c>
      <c r="R13" s="7">
        <v>44652</v>
      </c>
      <c r="S13" s="6">
        <v>44661</v>
      </c>
      <c r="T13" s="4" t="s">
        <v>34</v>
      </c>
      <c r="U13" s="4">
        <v>198</v>
      </c>
      <c r="V13" s="4">
        <v>0</v>
      </c>
      <c r="W13" s="4">
        <v>0</v>
      </c>
      <c r="X13" s="4" t="s">
        <v>96</v>
      </c>
      <c r="Y13" s="4" t="s">
        <v>35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44656</v>
      </c>
      <c r="G14" s="6">
        <v>44658</v>
      </c>
      <c r="H14" s="4">
        <v>1</v>
      </c>
      <c r="I14" s="4">
        <v>2</v>
      </c>
      <c r="J14" s="4">
        <v>2</v>
      </c>
      <c r="K14" s="4" t="s">
        <v>30</v>
      </c>
      <c r="L14" s="4">
        <v>270</v>
      </c>
      <c r="M14" s="4">
        <v>270</v>
      </c>
      <c r="N14" s="4" t="s">
        <v>100</v>
      </c>
      <c r="O14" s="4" t="s">
        <v>79</v>
      </c>
      <c r="P14" s="4" t="s">
        <v>33</v>
      </c>
      <c r="Q14" s="4">
        <v>0</v>
      </c>
      <c r="R14" s="7">
        <v>44655</v>
      </c>
      <c r="S14" s="6">
        <v>44661</v>
      </c>
      <c r="T14" s="4" t="s">
        <v>34</v>
      </c>
      <c r="U14" s="4">
        <v>270</v>
      </c>
      <c r="V14" s="4">
        <v>0</v>
      </c>
      <c r="W14" s="4">
        <v>0</v>
      </c>
      <c r="X14" s="4" t="s">
        <v>35</v>
      </c>
      <c r="Y14" s="4" t="s">
        <v>64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44656</v>
      </c>
      <c r="G15" s="6">
        <v>44658</v>
      </c>
      <c r="H15" s="4">
        <v>1</v>
      </c>
      <c r="I15" s="4">
        <v>2</v>
      </c>
      <c r="J15" s="4">
        <v>2</v>
      </c>
      <c r="K15" s="4" t="s">
        <v>30</v>
      </c>
      <c r="L15" s="4">
        <v>76</v>
      </c>
      <c r="M15" s="4">
        <v>76</v>
      </c>
      <c r="N15" s="4" t="s">
        <v>104</v>
      </c>
      <c r="O15" s="4" t="s">
        <v>79</v>
      </c>
      <c r="P15" s="4" t="s">
        <v>33</v>
      </c>
      <c r="Q15" s="4">
        <v>0</v>
      </c>
      <c r="R15" s="7">
        <v>44655</v>
      </c>
      <c r="S15" s="6">
        <v>44661</v>
      </c>
      <c r="T15" s="4" t="s">
        <v>34</v>
      </c>
      <c r="U15" s="4">
        <v>76</v>
      </c>
      <c r="V15" s="4">
        <v>0</v>
      </c>
      <c r="W15" s="4">
        <v>0</v>
      </c>
      <c r="X15" s="4" t="s">
        <v>105</v>
      </c>
      <c r="Y15" s="4" t="s">
        <v>35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44657</v>
      </c>
      <c r="G16" s="6">
        <v>44658</v>
      </c>
      <c r="H16" s="4">
        <v>1</v>
      </c>
      <c r="I16" s="4">
        <v>1</v>
      </c>
      <c r="J16" s="4">
        <v>1</v>
      </c>
      <c r="K16" s="4" t="s">
        <v>30</v>
      </c>
      <c r="L16" s="4">
        <v>118</v>
      </c>
      <c r="M16" s="4">
        <v>118</v>
      </c>
      <c r="N16" s="4" t="s">
        <v>109</v>
      </c>
      <c r="O16" s="4" t="s">
        <v>79</v>
      </c>
      <c r="P16" s="4" t="s">
        <v>33</v>
      </c>
      <c r="Q16" s="4">
        <v>0</v>
      </c>
      <c r="R16" s="7">
        <v>44656</v>
      </c>
      <c r="S16" s="6">
        <v>44661</v>
      </c>
      <c r="T16" s="4" t="s">
        <v>34</v>
      </c>
      <c r="U16" s="4">
        <v>118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101</v>
      </c>
      <c r="B17" s="4" t="s">
        <v>26</v>
      </c>
      <c r="C17" s="4" t="s">
        <v>112</v>
      </c>
      <c r="D17" s="4" t="s">
        <v>102</v>
      </c>
      <c r="E17" s="4" t="s">
        <v>103</v>
      </c>
      <c r="F17" s="6">
        <v>44656</v>
      </c>
      <c r="G17" s="6">
        <v>44658</v>
      </c>
      <c r="H17" s="4">
        <v>1</v>
      </c>
      <c r="I17" s="4">
        <v>2</v>
      </c>
      <c r="J17" s="4">
        <v>2</v>
      </c>
      <c r="K17" s="4" t="s">
        <v>30</v>
      </c>
      <c r="L17" s="4">
        <v>-76</v>
      </c>
      <c r="M17" s="4">
        <v>-76</v>
      </c>
      <c r="N17" s="4" t="s">
        <v>104</v>
      </c>
      <c r="O17" s="4" t="s">
        <v>79</v>
      </c>
      <c r="P17" s="4" t="s">
        <v>33</v>
      </c>
      <c r="Q17" s="4">
        <v>0</v>
      </c>
      <c r="R17" s="7">
        <v>44655</v>
      </c>
      <c r="S17" s="6">
        <v>44661</v>
      </c>
      <c r="T17" s="4" t="s">
        <v>34</v>
      </c>
      <c r="U17" s="4">
        <v>-76</v>
      </c>
      <c r="V17" s="4">
        <v>0</v>
      </c>
      <c r="W17" s="4">
        <v>0</v>
      </c>
      <c r="X17" s="4" t="s">
        <v>105</v>
      </c>
      <c r="Y17" s="4" t="s">
        <v>35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44657</v>
      </c>
      <c r="G18" s="6">
        <v>44658</v>
      </c>
      <c r="H18" s="4">
        <v>1</v>
      </c>
      <c r="I18" s="4">
        <v>1</v>
      </c>
      <c r="J18" s="4">
        <v>1</v>
      </c>
      <c r="K18" s="4" t="s">
        <v>30</v>
      </c>
      <c r="L18" s="4">
        <v>105</v>
      </c>
      <c r="M18" s="4">
        <v>105</v>
      </c>
      <c r="N18" s="4" t="s">
        <v>116</v>
      </c>
      <c r="O18" s="4" t="s">
        <v>79</v>
      </c>
      <c r="P18" s="4" t="s">
        <v>33</v>
      </c>
      <c r="Q18" s="4">
        <v>0</v>
      </c>
      <c r="R18" s="7">
        <v>44657</v>
      </c>
      <c r="S18" s="6">
        <v>44661</v>
      </c>
      <c r="T18" s="4" t="s">
        <v>34</v>
      </c>
      <c r="U18" s="4">
        <v>105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44657</v>
      </c>
      <c r="G19" s="6">
        <v>44658</v>
      </c>
      <c r="H19" s="4">
        <v>1</v>
      </c>
      <c r="I19" s="4">
        <v>1</v>
      </c>
      <c r="J19" s="4">
        <v>1</v>
      </c>
      <c r="K19" s="4" t="s">
        <v>30</v>
      </c>
      <c r="L19" s="4">
        <v>49</v>
      </c>
      <c r="M19" s="4">
        <v>49</v>
      </c>
      <c r="N19" s="4" t="s">
        <v>120</v>
      </c>
      <c r="O19" s="4" t="s">
        <v>79</v>
      </c>
      <c r="P19" s="4" t="s">
        <v>33</v>
      </c>
      <c r="Q19" s="4">
        <v>0</v>
      </c>
      <c r="R19" s="7">
        <v>44657</v>
      </c>
      <c r="S19" s="6">
        <v>44661</v>
      </c>
      <c r="T19" s="4" t="s">
        <v>34</v>
      </c>
      <c r="U19" s="4">
        <v>49</v>
      </c>
      <c r="V19" s="4">
        <v>0</v>
      </c>
      <c r="W19" s="4">
        <v>0</v>
      </c>
      <c r="X19" s="4" t="s">
        <v>121</v>
      </c>
      <c r="Y19" s="4" t="s">
        <v>35</v>
      </c>
    </row>
    <row r="20" s="4" customFormat="1" spans="1:25">
      <c r="A20" s="4" t="s">
        <v>122</v>
      </c>
      <c r="B20" s="4" t="s">
        <v>26</v>
      </c>
      <c r="C20" s="4" t="s">
        <v>123</v>
      </c>
      <c r="D20" s="4" t="s">
        <v>124</v>
      </c>
      <c r="E20" s="4" t="s">
        <v>125</v>
      </c>
      <c r="F20" s="6">
        <v>44652</v>
      </c>
      <c r="G20" s="6">
        <v>44654</v>
      </c>
      <c r="H20" s="4">
        <v>1</v>
      </c>
      <c r="I20" s="4">
        <v>2</v>
      </c>
      <c r="J20" s="4">
        <v>2</v>
      </c>
      <c r="K20" s="4" t="s">
        <v>30</v>
      </c>
      <c r="L20" s="4">
        <v>-218</v>
      </c>
      <c r="M20" s="4">
        <v>-218</v>
      </c>
      <c r="N20" s="4" t="s">
        <v>126</v>
      </c>
      <c r="O20" s="4" t="s">
        <v>79</v>
      </c>
      <c r="P20" s="4" t="s">
        <v>33</v>
      </c>
      <c r="Q20" s="4">
        <v>0</v>
      </c>
      <c r="R20" s="7">
        <v>44638</v>
      </c>
      <c r="S20" s="6">
        <v>44661</v>
      </c>
      <c r="T20" s="4" t="s">
        <v>34</v>
      </c>
      <c r="U20" s="4">
        <v>-218</v>
      </c>
      <c r="V20" s="4">
        <v>0</v>
      </c>
      <c r="W20" s="4">
        <v>0</v>
      </c>
      <c r="X20" s="4" t="s">
        <v>127</v>
      </c>
      <c r="Y20" s="4" t="s">
        <v>35</v>
      </c>
    </row>
    <row r="21" s="4" customFormat="1" spans="1:25">
      <c r="A21" s="4" t="s">
        <v>128</v>
      </c>
      <c r="B21" s="4" t="s">
        <v>26</v>
      </c>
      <c r="C21" s="4" t="s">
        <v>129</v>
      </c>
      <c r="D21" s="4" t="s">
        <v>130</v>
      </c>
      <c r="F21" s="6">
        <v>44559</v>
      </c>
      <c r="G21" s="6">
        <v>44562</v>
      </c>
      <c r="H21" s="4">
        <v>0</v>
      </c>
      <c r="I21" s="4">
        <v>3</v>
      </c>
      <c r="J21" s="4">
        <v>0</v>
      </c>
      <c r="K21" s="4" t="s">
        <v>30</v>
      </c>
      <c r="L21" s="4">
        <v>891</v>
      </c>
      <c r="M21" s="4">
        <v>891</v>
      </c>
      <c r="O21" s="4" t="s">
        <v>79</v>
      </c>
      <c r="P21" s="4" t="s">
        <v>33</v>
      </c>
      <c r="Q21" s="4">
        <v>0</v>
      </c>
      <c r="R21" s="7">
        <v>44629</v>
      </c>
      <c r="S21" s="6">
        <v>44661</v>
      </c>
      <c r="T21" s="4" t="s">
        <v>34</v>
      </c>
      <c r="U21" s="4">
        <v>891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6">
        <v>44657</v>
      </c>
      <c r="G22" s="6">
        <v>44659</v>
      </c>
      <c r="H22" s="4">
        <v>1</v>
      </c>
      <c r="I22" s="4">
        <v>2</v>
      </c>
      <c r="J22" s="4">
        <v>2</v>
      </c>
      <c r="K22" s="4" t="s">
        <v>30</v>
      </c>
      <c r="L22" s="4">
        <v>1102</v>
      </c>
      <c r="M22" s="4">
        <v>1102</v>
      </c>
      <c r="N22" s="4" t="s">
        <v>134</v>
      </c>
      <c r="O22" s="4" t="s">
        <v>135</v>
      </c>
      <c r="P22" s="4" t="s">
        <v>33</v>
      </c>
      <c r="Q22" s="4">
        <v>0</v>
      </c>
      <c r="R22" s="7">
        <v>44596</v>
      </c>
      <c r="S22" s="6">
        <v>44662</v>
      </c>
      <c r="T22" s="4" t="s">
        <v>34</v>
      </c>
      <c r="U22" s="4">
        <v>1102</v>
      </c>
      <c r="V22" s="4">
        <v>0</v>
      </c>
      <c r="W22" s="4">
        <v>0</v>
      </c>
      <c r="X22" s="4" t="s">
        <v>136</v>
      </c>
      <c r="Y22" s="4" t="s">
        <v>137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44658</v>
      </c>
      <c r="G23" s="6">
        <v>44659</v>
      </c>
      <c r="H23" s="4">
        <v>1</v>
      </c>
      <c r="I23" s="4">
        <v>1</v>
      </c>
      <c r="J23" s="4">
        <v>1</v>
      </c>
      <c r="K23" s="4" t="s">
        <v>30</v>
      </c>
      <c r="L23" s="4">
        <v>55</v>
      </c>
      <c r="M23" s="4">
        <v>55</v>
      </c>
      <c r="N23" s="4" t="s">
        <v>141</v>
      </c>
      <c r="O23" s="4" t="s">
        <v>135</v>
      </c>
      <c r="P23" s="4" t="s">
        <v>33</v>
      </c>
      <c r="Q23" s="4">
        <v>0</v>
      </c>
      <c r="R23" s="7">
        <v>44612</v>
      </c>
      <c r="S23" s="6">
        <v>44662</v>
      </c>
      <c r="T23" s="4" t="s">
        <v>34</v>
      </c>
      <c r="U23" s="4">
        <v>55</v>
      </c>
      <c r="V23" s="4">
        <v>0</v>
      </c>
      <c r="W23" s="4">
        <v>0</v>
      </c>
      <c r="X23" s="4" t="s">
        <v>142</v>
      </c>
      <c r="Y23" s="4" t="s">
        <v>143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44655</v>
      </c>
      <c r="G24" s="6">
        <v>44659</v>
      </c>
      <c r="H24" s="4">
        <v>1</v>
      </c>
      <c r="I24" s="4">
        <v>4</v>
      </c>
      <c r="J24" s="4">
        <v>4</v>
      </c>
      <c r="K24" s="4" t="s">
        <v>30</v>
      </c>
      <c r="L24" s="4">
        <v>464</v>
      </c>
      <c r="M24" s="4">
        <v>464</v>
      </c>
      <c r="N24" s="4" t="s">
        <v>147</v>
      </c>
      <c r="O24" s="4" t="s">
        <v>135</v>
      </c>
      <c r="P24" s="4" t="s">
        <v>33</v>
      </c>
      <c r="Q24" s="4">
        <v>0</v>
      </c>
      <c r="R24" s="7">
        <v>44629</v>
      </c>
      <c r="S24" s="6">
        <v>44662</v>
      </c>
      <c r="T24" s="4" t="s">
        <v>34</v>
      </c>
      <c r="U24" s="4">
        <v>464</v>
      </c>
      <c r="V24" s="4">
        <v>0</v>
      </c>
      <c r="W24" s="4">
        <v>0</v>
      </c>
      <c r="X24" s="4" t="s">
        <v>148</v>
      </c>
      <c r="Y24" s="4" t="s">
        <v>35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150</v>
      </c>
      <c r="E25" s="4" t="s">
        <v>151</v>
      </c>
      <c r="F25" s="6">
        <v>44658</v>
      </c>
      <c r="G25" s="6">
        <v>44659</v>
      </c>
      <c r="H25" s="4">
        <v>1</v>
      </c>
      <c r="I25" s="4">
        <v>1</v>
      </c>
      <c r="J25" s="4">
        <v>1</v>
      </c>
      <c r="K25" s="4" t="s">
        <v>30</v>
      </c>
      <c r="L25" s="4">
        <v>59</v>
      </c>
      <c r="M25" s="4">
        <v>59</v>
      </c>
      <c r="N25" s="4" t="s">
        <v>152</v>
      </c>
      <c r="O25" s="4" t="s">
        <v>135</v>
      </c>
      <c r="P25" s="4" t="s">
        <v>33</v>
      </c>
      <c r="Q25" s="4">
        <v>0</v>
      </c>
      <c r="R25" s="7">
        <v>44630</v>
      </c>
      <c r="S25" s="6">
        <v>44662</v>
      </c>
      <c r="T25" s="4" t="s">
        <v>34</v>
      </c>
      <c r="U25" s="4">
        <v>59</v>
      </c>
      <c r="V25" s="4">
        <v>0</v>
      </c>
      <c r="W25" s="4">
        <v>0</v>
      </c>
      <c r="X25" s="4" t="s">
        <v>153</v>
      </c>
      <c r="Y25" s="4" t="s">
        <v>154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38</v>
      </c>
      <c r="E26" s="4" t="s">
        <v>156</v>
      </c>
      <c r="F26" s="6">
        <v>44657</v>
      </c>
      <c r="G26" s="6">
        <v>44659</v>
      </c>
      <c r="H26" s="4">
        <v>1</v>
      </c>
      <c r="I26" s="4">
        <v>2</v>
      </c>
      <c r="J26" s="4">
        <v>2</v>
      </c>
      <c r="K26" s="4" t="s">
        <v>30</v>
      </c>
      <c r="L26" s="4">
        <v>357</v>
      </c>
      <c r="M26" s="4">
        <v>357</v>
      </c>
      <c r="N26" s="4" t="s">
        <v>157</v>
      </c>
      <c r="O26" s="4" t="s">
        <v>135</v>
      </c>
      <c r="P26" s="4" t="s">
        <v>33</v>
      </c>
      <c r="Q26" s="4">
        <v>0</v>
      </c>
      <c r="R26" s="7">
        <v>44637</v>
      </c>
      <c r="S26" s="6">
        <v>44662</v>
      </c>
      <c r="T26" s="4" t="s">
        <v>34</v>
      </c>
      <c r="U26" s="4">
        <v>357</v>
      </c>
      <c r="V26" s="4">
        <v>0</v>
      </c>
      <c r="W26" s="4">
        <v>0</v>
      </c>
      <c r="X26" s="4" t="s">
        <v>158</v>
      </c>
      <c r="Y26" s="4" t="s">
        <v>159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162</v>
      </c>
      <c r="F27" s="6">
        <v>44658</v>
      </c>
      <c r="G27" s="6">
        <v>44659</v>
      </c>
      <c r="H27" s="4">
        <v>1</v>
      </c>
      <c r="I27" s="4">
        <v>1</v>
      </c>
      <c r="J27" s="4">
        <v>1</v>
      </c>
      <c r="K27" s="4" t="s">
        <v>30</v>
      </c>
      <c r="L27" s="4">
        <v>157</v>
      </c>
      <c r="M27" s="4">
        <v>157</v>
      </c>
      <c r="N27" s="4" t="s">
        <v>163</v>
      </c>
      <c r="O27" s="4" t="s">
        <v>135</v>
      </c>
      <c r="P27" s="4" t="s">
        <v>33</v>
      </c>
      <c r="Q27" s="4">
        <v>0</v>
      </c>
      <c r="R27" s="7">
        <v>44643</v>
      </c>
      <c r="S27" s="6">
        <v>44662</v>
      </c>
      <c r="T27" s="4" t="s">
        <v>34</v>
      </c>
      <c r="U27" s="4">
        <v>157</v>
      </c>
      <c r="V27" s="4">
        <v>0</v>
      </c>
      <c r="W27" s="4">
        <v>0</v>
      </c>
      <c r="X27" s="4" t="s">
        <v>164</v>
      </c>
      <c r="Y27" s="4" t="s">
        <v>165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44658</v>
      </c>
      <c r="G28" s="6">
        <v>44659</v>
      </c>
      <c r="H28" s="4">
        <v>1</v>
      </c>
      <c r="I28" s="4">
        <v>1</v>
      </c>
      <c r="J28" s="4">
        <v>1</v>
      </c>
      <c r="K28" s="4" t="s">
        <v>30</v>
      </c>
      <c r="L28" s="4">
        <v>210</v>
      </c>
      <c r="M28" s="4">
        <v>210</v>
      </c>
      <c r="N28" s="4" t="s">
        <v>169</v>
      </c>
      <c r="O28" s="4" t="s">
        <v>135</v>
      </c>
      <c r="P28" s="4" t="s">
        <v>33</v>
      </c>
      <c r="Q28" s="4">
        <v>0</v>
      </c>
      <c r="R28" s="7">
        <v>44644</v>
      </c>
      <c r="S28" s="6">
        <v>44662</v>
      </c>
      <c r="T28" s="4" t="s">
        <v>34</v>
      </c>
      <c r="U28" s="4">
        <v>210</v>
      </c>
      <c r="V28" s="4">
        <v>0</v>
      </c>
      <c r="W28" s="4">
        <v>0</v>
      </c>
      <c r="X28" s="4" t="s">
        <v>170</v>
      </c>
      <c r="Y28" s="4" t="s">
        <v>171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173</v>
      </c>
      <c r="E29" s="4" t="s">
        <v>174</v>
      </c>
      <c r="F29" s="6">
        <v>44656</v>
      </c>
      <c r="G29" s="6">
        <v>44659</v>
      </c>
      <c r="H29" s="4">
        <v>1</v>
      </c>
      <c r="I29" s="4">
        <v>3</v>
      </c>
      <c r="J29" s="4">
        <v>3</v>
      </c>
      <c r="K29" s="4" t="s">
        <v>30</v>
      </c>
      <c r="L29" s="4">
        <v>985</v>
      </c>
      <c r="M29" s="4">
        <v>985</v>
      </c>
      <c r="N29" s="4" t="s">
        <v>175</v>
      </c>
      <c r="O29" s="4" t="s">
        <v>135</v>
      </c>
      <c r="P29" s="4" t="s">
        <v>33</v>
      </c>
      <c r="Q29" s="4">
        <v>0</v>
      </c>
      <c r="R29" s="7">
        <v>44649</v>
      </c>
      <c r="S29" s="6">
        <v>44662</v>
      </c>
      <c r="T29" s="4" t="s">
        <v>34</v>
      </c>
      <c r="U29" s="4">
        <v>985</v>
      </c>
      <c r="V29" s="4">
        <v>0</v>
      </c>
      <c r="W29" s="4">
        <v>0</v>
      </c>
      <c r="X29" s="4" t="s">
        <v>176</v>
      </c>
      <c r="Y29" s="4" t="s">
        <v>177</v>
      </c>
    </row>
    <row r="30" s="4" customFormat="1" spans="1:25">
      <c r="A30" s="4" t="s">
        <v>178</v>
      </c>
      <c r="B30" s="4" t="s">
        <v>26</v>
      </c>
      <c r="C30" s="4" t="s">
        <v>27</v>
      </c>
      <c r="D30" s="4" t="s">
        <v>179</v>
      </c>
      <c r="E30" s="4" t="s">
        <v>180</v>
      </c>
      <c r="F30" s="6">
        <v>44657</v>
      </c>
      <c r="G30" s="6">
        <v>44659</v>
      </c>
      <c r="H30" s="4">
        <v>1</v>
      </c>
      <c r="I30" s="4">
        <v>2</v>
      </c>
      <c r="J30" s="4">
        <v>2</v>
      </c>
      <c r="K30" s="4" t="s">
        <v>30</v>
      </c>
      <c r="L30" s="4">
        <v>476</v>
      </c>
      <c r="M30" s="4">
        <v>476</v>
      </c>
      <c r="N30" s="4" t="s">
        <v>181</v>
      </c>
      <c r="O30" s="4" t="s">
        <v>135</v>
      </c>
      <c r="P30" s="4" t="s">
        <v>33</v>
      </c>
      <c r="Q30" s="4">
        <v>0</v>
      </c>
      <c r="R30" s="7">
        <v>44652</v>
      </c>
      <c r="S30" s="6">
        <v>44662</v>
      </c>
      <c r="T30" s="4" t="s">
        <v>34</v>
      </c>
      <c r="U30" s="4">
        <v>476</v>
      </c>
      <c r="V30" s="4">
        <v>0</v>
      </c>
      <c r="W30" s="4">
        <v>0</v>
      </c>
      <c r="X30" s="4" t="s">
        <v>182</v>
      </c>
      <c r="Y30" s="4" t="s">
        <v>35</v>
      </c>
    </row>
    <row r="31" s="4" customFormat="1" spans="1:25">
      <c r="A31" s="4" t="s">
        <v>183</v>
      </c>
      <c r="B31" s="4" t="s">
        <v>26</v>
      </c>
      <c r="C31" s="4" t="s">
        <v>27</v>
      </c>
      <c r="D31" s="4" t="s">
        <v>184</v>
      </c>
      <c r="E31" s="4" t="s">
        <v>185</v>
      </c>
      <c r="F31" s="6">
        <v>44658</v>
      </c>
      <c r="G31" s="6">
        <v>44659</v>
      </c>
      <c r="H31" s="4">
        <v>1</v>
      </c>
      <c r="I31" s="4">
        <v>1</v>
      </c>
      <c r="J31" s="4">
        <v>1</v>
      </c>
      <c r="K31" s="4" t="s">
        <v>30</v>
      </c>
      <c r="L31" s="4">
        <v>54</v>
      </c>
      <c r="M31" s="4">
        <v>54</v>
      </c>
      <c r="N31" s="4" t="s">
        <v>186</v>
      </c>
      <c r="O31" s="4" t="s">
        <v>135</v>
      </c>
      <c r="P31" s="4" t="s">
        <v>33</v>
      </c>
      <c r="Q31" s="4">
        <v>0</v>
      </c>
      <c r="R31" s="7">
        <v>44656</v>
      </c>
      <c r="S31" s="6">
        <v>44662</v>
      </c>
      <c r="T31" s="4" t="s">
        <v>34</v>
      </c>
      <c r="U31" s="4">
        <v>54</v>
      </c>
      <c r="V31" s="4">
        <v>0</v>
      </c>
      <c r="W31" s="4">
        <v>0</v>
      </c>
      <c r="X31" s="4" t="s">
        <v>35</v>
      </c>
      <c r="Y31" s="4" t="s">
        <v>187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44657</v>
      </c>
      <c r="G32" s="6">
        <v>44659</v>
      </c>
      <c r="H32" s="4">
        <v>1</v>
      </c>
      <c r="I32" s="4">
        <v>2</v>
      </c>
      <c r="J32" s="4">
        <v>2</v>
      </c>
      <c r="K32" s="4" t="s">
        <v>30</v>
      </c>
      <c r="L32" s="4">
        <v>177</v>
      </c>
      <c r="M32" s="4">
        <v>177</v>
      </c>
      <c r="N32" s="4" t="s">
        <v>191</v>
      </c>
      <c r="O32" s="4" t="s">
        <v>135</v>
      </c>
      <c r="P32" s="4" t="s">
        <v>33</v>
      </c>
      <c r="Q32" s="4">
        <v>0</v>
      </c>
      <c r="R32" s="7">
        <v>44656</v>
      </c>
      <c r="S32" s="6">
        <v>44662</v>
      </c>
      <c r="T32" s="4" t="s">
        <v>34</v>
      </c>
      <c r="U32" s="4">
        <v>177</v>
      </c>
      <c r="V32" s="4">
        <v>0</v>
      </c>
      <c r="W32" s="4">
        <v>0</v>
      </c>
      <c r="X32" s="4" t="s">
        <v>192</v>
      </c>
      <c r="Y32" s="4" t="s">
        <v>193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179</v>
      </c>
      <c r="E33" s="4" t="s">
        <v>195</v>
      </c>
      <c r="F33" s="6">
        <v>44657</v>
      </c>
      <c r="G33" s="6">
        <v>44659</v>
      </c>
      <c r="H33" s="4">
        <v>1</v>
      </c>
      <c r="I33" s="4">
        <v>2</v>
      </c>
      <c r="J33" s="4">
        <v>2</v>
      </c>
      <c r="K33" s="4" t="s">
        <v>30</v>
      </c>
      <c r="L33" s="4">
        <v>452</v>
      </c>
      <c r="M33" s="4">
        <v>452</v>
      </c>
      <c r="N33" s="4" t="s">
        <v>196</v>
      </c>
      <c r="O33" s="4" t="s">
        <v>135</v>
      </c>
      <c r="P33" s="4" t="s">
        <v>33</v>
      </c>
      <c r="Q33" s="4">
        <v>0</v>
      </c>
      <c r="R33" s="7">
        <v>44657</v>
      </c>
      <c r="S33" s="6">
        <v>44662</v>
      </c>
      <c r="T33" s="4" t="s">
        <v>34</v>
      </c>
      <c r="U33" s="4">
        <v>452</v>
      </c>
      <c r="V33" s="4">
        <v>0</v>
      </c>
      <c r="W33" s="4">
        <v>0</v>
      </c>
      <c r="X33" s="4" t="s">
        <v>197</v>
      </c>
      <c r="Y33" s="4" t="s">
        <v>35</v>
      </c>
    </row>
    <row r="34" s="4" customFormat="1" spans="1:25">
      <c r="A34" s="4" t="s">
        <v>198</v>
      </c>
      <c r="B34" s="4" t="s">
        <v>26</v>
      </c>
      <c r="C34" s="4" t="s">
        <v>27</v>
      </c>
      <c r="D34" s="4" t="s">
        <v>199</v>
      </c>
      <c r="E34" s="4" t="s">
        <v>200</v>
      </c>
      <c r="F34" s="6">
        <v>44658</v>
      </c>
      <c r="G34" s="6">
        <v>44659</v>
      </c>
      <c r="H34" s="4">
        <v>1</v>
      </c>
      <c r="I34" s="4">
        <v>1</v>
      </c>
      <c r="J34" s="4">
        <v>1</v>
      </c>
      <c r="K34" s="4" t="s">
        <v>30</v>
      </c>
      <c r="L34" s="4">
        <v>83</v>
      </c>
      <c r="M34" s="4">
        <v>83</v>
      </c>
      <c r="N34" s="4" t="s">
        <v>201</v>
      </c>
      <c r="O34" s="4" t="s">
        <v>135</v>
      </c>
      <c r="P34" s="4" t="s">
        <v>33</v>
      </c>
      <c r="Q34" s="4">
        <v>0</v>
      </c>
      <c r="R34" s="7">
        <v>44657</v>
      </c>
      <c r="S34" s="6">
        <v>44662</v>
      </c>
      <c r="T34" s="4" t="s">
        <v>34</v>
      </c>
      <c r="U34" s="4">
        <v>83</v>
      </c>
      <c r="V34" s="4">
        <v>0</v>
      </c>
      <c r="W34" s="4">
        <v>0</v>
      </c>
      <c r="X34" s="4" t="s">
        <v>35</v>
      </c>
      <c r="Y34" s="4" t="s">
        <v>52</v>
      </c>
    </row>
    <row r="35" s="4" customFormat="1" spans="1:25">
      <c r="A35" s="4" t="s">
        <v>202</v>
      </c>
      <c r="B35" s="4" t="s">
        <v>26</v>
      </c>
      <c r="C35" s="4" t="s">
        <v>27</v>
      </c>
      <c r="D35" s="4" t="s">
        <v>203</v>
      </c>
      <c r="E35" s="4" t="s">
        <v>204</v>
      </c>
      <c r="F35" s="6">
        <v>44658</v>
      </c>
      <c r="G35" s="6">
        <v>44659</v>
      </c>
      <c r="H35" s="4">
        <v>2</v>
      </c>
      <c r="I35" s="4">
        <v>1</v>
      </c>
      <c r="J35" s="4">
        <v>2</v>
      </c>
      <c r="K35" s="4" t="s">
        <v>30</v>
      </c>
      <c r="L35" s="4">
        <v>164</v>
      </c>
      <c r="M35" s="4">
        <v>164</v>
      </c>
      <c r="N35" s="4" t="s">
        <v>205</v>
      </c>
      <c r="O35" s="4" t="s">
        <v>135</v>
      </c>
      <c r="P35" s="4" t="s">
        <v>33</v>
      </c>
      <c r="Q35" s="4">
        <v>0</v>
      </c>
      <c r="R35" s="7">
        <v>44657</v>
      </c>
      <c r="S35" s="6">
        <v>44662</v>
      </c>
      <c r="T35" s="4" t="s">
        <v>34</v>
      </c>
      <c r="U35" s="4">
        <v>164</v>
      </c>
      <c r="V35" s="4">
        <v>0</v>
      </c>
      <c r="W35" s="4">
        <v>0</v>
      </c>
      <c r="X35" s="4" t="s">
        <v>35</v>
      </c>
      <c r="Y35" s="4" t="s">
        <v>206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208</v>
      </c>
      <c r="E36" s="4" t="s">
        <v>209</v>
      </c>
      <c r="F36" s="6">
        <v>44658</v>
      </c>
      <c r="G36" s="6">
        <v>44659</v>
      </c>
      <c r="H36" s="4">
        <v>1</v>
      </c>
      <c r="I36" s="4">
        <v>1</v>
      </c>
      <c r="J36" s="4">
        <v>1</v>
      </c>
      <c r="K36" s="4" t="s">
        <v>30</v>
      </c>
      <c r="L36" s="4">
        <v>168</v>
      </c>
      <c r="M36" s="4">
        <v>168</v>
      </c>
      <c r="N36" s="4" t="s">
        <v>210</v>
      </c>
      <c r="O36" s="4" t="s">
        <v>135</v>
      </c>
      <c r="P36" s="4" t="s">
        <v>33</v>
      </c>
      <c r="Q36" s="4">
        <v>0</v>
      </c>
      <c r="R36" s="7">
        <v>44658</v>
      </c>
      <c r="S36" s="6">
        <v>44662</v>
      </c>
      <c r="T36" s="4" t="s">
        <v>34</v>
      </c>
      <c r="U36" s="4">
        <v>168</v>
      </c>
      <c r="V36" s="4">
        <v>0</v>
      </c>
      <c r="W36" s="4">
        <v>0</v>
      </c>
      <c r="X36" s="4" t="s">
        <v>35</v>
      </c>
      <c r="Y36" s="4" t="s">
        <v>211</v>
      </c>
    </row>
    <row r="37" s="4" customFormat="1" spans="1:25">
      <c r="A37" s="4" t="s">
        <v>212</v>
      </c>
      <c r="B37" s="4" t="s">
        <v>26</v>
      </c>
      <c r="C37" s="4" t="s">
        <v>27</v>
      </c>
      <c r="D37" s="4" t="s">
        <v>213</v>
      </c>
      <c r="E37" s="4" t="s">
        <v>214</v>
      </c>
      <c r="F37" s="6">
        <v>44658</v>
      </c>
      <c r="G37" s="6">
        <v>44659</v>
      </c>
      <c r="H37" s="4">
        <v>1</v>
      </c>
      <c r="I37" s="4">
        <v>1</v>
      </c>
      <c r="J37" s="4">
        <v>1</v>
      </c>
      <c r="K37" s="4" t="s">
        <v>30</v>
      </c>
      <c r="L37" s="4">
        <v>118</v>
      </c>
      <c r="M37" s="4">
        <v>118</v>
      </c>
      <c r="N37" s="4" t="s">
        <v>215</v>
      </c>
      <c r="O37" s="4" t="s">
        <v>135</v>
      </c>
      <c r="P37" s="4" t="s">
        <v>33</v>
      </c>
      <c r="Q37" s="4">
        <v>0</v>
      </c>
      <c r="R37" s="7">
        <v>44658</v>
      </c>
      <c r="S37" s="6">
        <v>44662</v>
      </c>
      <c r="T37" s="4" t="s">
        <v>34</v>
      </c>
      <c r="U37" s="4">
        <v>118</v>
      </c>
      <c r="V37" s="4">
        <v>0</v>
      </c>
      <c r="W37" s="4">
        <v>0</v>
      </c>
      <c r="X37" s="4" t="s">
        <v>35</v>
      </c>
      <c r="Y3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5"/>
  <sheetViews>
    <sheetView tabSelected="1" workbookViewId="0">
      <selection activeCell="H62" sqref="H62"/>
    </sheetView>
  </sheetViews>
  <sheetFormatPr defaultColWidth="9" defaultRowHeight="13.5"/>
  <cols>
    <col min="1" max="1" width="12.625" style="4"/>
    <col min="2" max="2" width="18.375" style="4" customWidth="1"/>
    <col min="3" max="4" width="9.375" style="4"/>
    <col min="5" max="5" width="9" style="4"/>
    <col min="6" max="6" width="9.375" style="4"/>
    <col min="7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216</v>
      </c>
    </row>
    <row r="2" s="4" customFormat="1" hidden="1" spans="1:9">
      <c r="A2" s="5">
        <v>17642337241</v>
      </c>
      <c r="B2" s="6">
        <v>44656</v>
      </c>
      <c r="C2" s="6">
        <v>44657</v>
      </c>
      <c r="D2" s="4">
        <v>246</v>
      </c>
      <c r="E2" s="4" t="str">
        <f>VLOOKUP(A2,HOP!A:L,12,0)</f>
        <v>246.00</v>
      </c>
      <c r="F2" s="4" t="str">
        <f>VLOOKUP(A2,HOP!A:C,3,0)</f>
        <v>2465615</v>
      </c>
      <c r="G2" s="4">
        <f>D2-E2</f>
        <v>0</v>
      </c>
      <c r="H2" s="4" t="str">
        <f>$H$1&amp;F2</f>
        <v>，2465615</v>
      </c>
      <c r="I2" s="4" t="str">
        <f>VLOOKUP(A2,HOP!A:U,21,0)</f>
        <v>直连</v>
      </c>
    </row>
    <row r="3" s="4" customFormat="1" hidden="1" spans="1:9">
      <c r="A3" s="5">
        <v>17680139794</v>
      </c>
      <c r="B3" s="6">
        <v>44655</v>
      </c>
      <c r="C3" s="6">
        <v>44657</v>
      </c>
      <c r="D3" s="4">
        <v>410</v>
      </c>
      <c r="E3" s="4" t="str">
        <f>VLOOKUP(A3,HOP!A:L,12,0)</f>
        <v>410.00</v>
      </c>
      <c r="F3" s="4" t="str">
        <f>VLOOKUP(A3,HOP!A:C,3,0)</f>
        <v>2474995</v>
      </c>
      <c r="G3" s="4">
        <f t="shared" ref="G3:G36" si="0">D3-E3</f>
        <v>0</v>
      </c>
      <c r="H3" s="4" t="str">
        <f t="shared" ref="H3:H36" si="1">$H$1&amp;F3</f>
        <v>，2474995</v>
      </c>
      <c r="I3" s="4" t="str">
        <f>VLOOKUP(A3,HOP!A:U,21,0)</f>
        <v>直连</v>
      </c>
    </row>
    <row r="4" s="4" customFormat="1" hidden="1" spans="1:9">
      <c r="A4" s="5">
        <v>17696327944</v>
      </c>
      <c r="B4" s="6">
        <v>44656</v>
      </c>
      <c r="C4" s="6">
        <v>44657</v>
      </c>
      <c r="D4" s="4">
        <v>179</v>
      </c>
      <c r="E4" s="4" t="str">
        <f>VLOOKUP(A4,HOP!A:L,12,0)</f>
        <v>179.00</v>
      </c>
      <c r="F4" s="4" t="str">
        <f>VLOOKUP(A4,HOP!A:C,3,0)</f>
        <v>2477619</v>
      </c>
      <c r="G4" s="4">
        <f t="shared" si="0"/>
        <v>0</v>
      </c>
      <c r="H4" s="4" t="str">
        <f t="shared" si="1"/>
        <v>，2477619</v>
      </c>
      <c r="I4" s="4" t="str">
        <f>VLOOKUP(A4,HOP!A:U,21,0)</f>
        <v>直连</v>
      </c>
    </row>
    <row r="5" s="4" customFormat="1" hidden="1" spans="1:9">
      <c r="A5" s="5">
        <v>17696485952</v>
      </c>
      <c r="B5" s="6">
        <v>44656</v>
      </c>
      <c r="C5" s="6">
        <v>44657</v>
      </c>
      <c r="D5" s="4">
        <v>87</v>
      </c>
      <c r="E5" s="4" t="str">
        <f>VLOOKUP(A5,HOP!A:L,12,0)</f>
        <v>87.00</v>
      </c>
      <c r="F5" s="4" t="str">
        <f>VLOOKUP(A5,HOP!A:C,3,0)</f>
        <v>2477654</v>
      </c>
      <c r="G5" s="4">
        <f t="shared" si="0"/>
        <v>0</v>
      </c>
      <c r="H5" s="4" t="str">
        <f t="shared" si="1"/>
        <v>，2477654</v>
      </c>
      <c r="I5" s="4" t="str">
        <f>VLOOKUP(A5,HOP!A:U,21,0)</f>
        <v>直连</v>
      </c>
    </row>
    <row r="6" s="4" customFormat="1" hidden="1" spans="1:9">
      <c r="A6" s="5">
        <v>17706668320</v>
      </c>
      <c r="B6" s="6">
        <v>44656</v>
      </c>
      <c r="C6" s="6">
        <v>44657</v>
      </c>
      <c r="D6" s="4">
        <v>181</v>
      </c>
      <c r="E6" s="4" t="str">
        <f>VLOOKUP(A6,HOP!A:L,12,0)</f>
        <v>181.00</v>
      </c>
      <c r="F6" s="4" t="str">
        <f>VLOOKUP(A6,HOP!A:C,3,0)</f>
        <v>2480298</v>
      </c>
      <c r="G6" s="4">
        <f t="shared" si="0"/>
        <v>0</v>
      </c>
      <c r="H6" s="4" t="str">
        <f t="shared" si="1"/>
        <v>，2480298</v>
      </c>
      <c r="I6" s="4" t="str">
        <f>VLOOKUP(A6,HOP!A:U,21,0)</f>
        <v>直连</v>
      </c>
    </row>
    <row r="7" s="4" customFormat="1" hidden="1" spans="1:9">
      <c r="A7" s="5">
        <v>17751749351</v>
      </c>
      <c r="B7" s="6">
        <v>44656</v>
      </c>
      <c r="C7" s="6">
        <v>44657</v>
      </c>
      <c r="D7" s="4">
        <v>173</v>
      </c>
      <c r="E7" s="4" t="str">
        <f>VLOOKUP(A7,HOP!A:L,12,0)</f>
        <v>173.00</v>
      </c>
      <c r="F7" s="4" t="str">
        <f>VLOOKUP(A7,HOP!A:C,3,0)</f>
        <v>2494365</v>
      </c>
      <c r="G7" s="4">
        <f t="shared" si="0"/>
        <v>0</v>
      </c>
      <c r="H7" s="4" t="str">
        <f t="shared" si="1"/>
        <v>，2494365</v>
      </c>
      <c r="I7" s="4" t="str">
        <f>VLOOKUP(A7,HOP!A:U,21,0)</f>
        <v>直连</v>
      </c>
    </row>
    <row r="8" s="4" customFormat="1" hidden="1" spans="1:9">
      <c r="A8" s="5">
        <v>17760816178</v>
      </c>
      <c r="B8" s="6">
        <v>44656</v>
      </c>
      <c r="C8" s="6">
        <v>44657</v>
      </c>
      <c r="D8" s="4">
        <v>49</v>
      </c>
      <c r="E8" s="4" t="str">
        <f>VLOOKUP(A8,HOP!A:L,12,0)</f>
        <v>49.00</v>
      </c>
      <c r="F8" s="4" t="str">
        <f>VLOOKUP(A8,HOP!A:C,3,0)</f>
        <v>2496653</v>
      </c>
      <c r="G8" s="4">
        <f t="shared" si="0"/>
        <v>0</v>
      </c>
      <c r="H8" s="4" t="str">
        <f t="shared" si="1"/>
        <v>，2496653</v>
      </c>
      <c r="I8" s="4" t="str">
        <f>VLOOKUP(A8,HOP!A:U,21,0)</f>
        <v>直连</v>
      </c>
    </row>
    <row r="9" s="4" customFormat="1" hidden="1" spans="1:9">
      <c r="A9" s="5">
        <v>17762462141</v>
      </c>
      <c r="B9" s="6">
        <v>44656</v>
      </c>
      <c r="C9" s="6">
        <v>44657</v>
      </c>
      <c r="D9" s="4">
        <v>160</v>
      </c>
      <c r="E9" s="4" t="str">
        <f>VLOOKUP(A9,HOP!A:L,12,0)</f>
        <v>160.00</v>
      </c>
      <c r="F9" s="4" t="str">
        <f>VLOOKUP(A9,HOP!A:C,3,0)</f>
        <v>2497800</v>
      </c>
      <c r="G9" s="4">
        <f t="shared" si="0"/>
        <v>0</v>
      </c>
      <c r="H9" s="4" t="str">
        <f t="shared" si="1"/>
        <v>，2497800</v>
      </c>
      <c r="I9" s="4" t="str">
        <f>VLOOKUP(A9,HOP!A:U,21,0)</f>
        <v>直连</v>
      </c>
    </row>
    <row r="10" s="4" customFormat="1" hidden="1" spans="1:9">
      <c r="A10" s="5">
        <v>17696213566</v>
      </c>
      <c r="B10" s="6">
        <v>44657</v>
      </c>
      <c r="C10" s="6">
        <v>44658</v>
      </c>
      <c r="D10" s="4">
        <v>166</v>
      </c>
      <c r="E10" s="4" t="str">
        <f>VLOOKUP(A10,HOP!A:L,12,0)</f>
        <v>166.00</v>
      </c>
      <c r="F10" s="4" t="str">
        <f>VLOOKUP(A10,HOP!A:C,3,0)</f>
        <v>2477568</v>
      </c>
      <c r="G10" s="4">
        <f t="shared" si="0"/>
        <v>0</v>
      </c>
      <c r="H10" s="4" t="str">
        <f t="shared" si="1"/>
        <v>，2477568</v>
      </c>
      <c r="I10" s="4" t="str">
        <f>VLOOKUP(A10,HOP!A:U,21,0)</f>
        <v>直连</v>
      </c>
    </row>
    <row r="11" s="4" customFormat="1" hidden="1" spans="1:9">
      <c r="A11" s="5">
        <v>17728342162</v>
      </c>
      <c r="B11" s="6">
        <v>44654</v>
      </c>
      <c r="C11" s="6">
        <v>44658</v>
      </c>
      <c r="D11" s="4">
        <v>500</v>
      </c>
      <c r="E11" s="4" t="str">
        <f>VLOOKUP(A11,HOP!A:L,12,0)</f>
        <v>500.00</v>
      </c>
      <c r="F11" s="4" t="str">
        <f>VLOOKUP(A11,HOP!A:C,3,0)</f>
        <v>2487435</v>
      </c>
      <c r="G11" s="4">
        <f t="shared" si="0"/>
        <v>0</v>
      </c>
      <c r="H11" s="4" t="str">
        <f t="shared" si="1"/>
        <v>，2487435</v>
      </c>
      <c r="I11" s="4" t="str">
        <f>VLOOKUP(A11,HOP!A:U,21,0)</f>
        <v>直连</v>
      </c>
    </row>
    <row r="12" s="4" customFormat="1" hidden="1" spans="1:9">
      <c r="A12" s="5">
        <v>17741724518</v>
      </c>
      <c r="B12" s="6">
        <v>44657</v>
      </c>
      <c r="C12" s="6">
        <v>44658</v>
      </c>
      <c r="D12" s="4">
        <v>49</v>
      </c>
      <c r="E12" s="4" t="str">
        <f>VLOOKUP(A12,HOP!A:L,12,0)</f>
        <v>49.00</v>
      </c>
      <c r="F12" s="4" t="str">
        <f>VLOOKUP(A12,HOP!A:C,3,0)</f>
        <v>2490958</v>
      </c>
      <c r="G12" s="4">
        <f t="shared" si="0"/>
        <v>0</v>
      </c>
      <c r="H12" s="4" t="str">
        <f t="shared" si="1"/>
        <v>，2490958</v>
      </c>
      <c r="I12" s="4" t="str">
        <f>VLOOKUP(A12,HOP!A:U,21,0)</f>
        <v>直连</v>
      </c>
    </row>
    <row r="13" s="4" customFormat="1" hidden="1" spans="1:9">
      <c r="A13" s="5">
        <v>17744197263</v>
      </c>
      <c r="B13" s="6">
        <v>44652</v>
      </c>
      <c r="C13" s="6">
        <v>44658</v>
      </c>
      <c r="D13" s="4">
        <v>198</v>
      </c>
      <c r="E13" s="4" t="str">
        <f>VLOOKUP(A13,HOP!A:L,12,0)</f>
        <v>198.00</v>
      </c>
      <c r="F13" s="4" t="str">
        <f>VLOOKUP(A13,HOP!A:C,3,0)</f>
        <v>2492454</v>
      </c>
      <c r="G13" s="4">
        <f t="shared" si="0"/>
        <v>0</v>
      </c>
      <c r="H13" s="4" t="str">
        <f t="shared" si="1"/>
        <v>，2492454</v>
      </c>
      <c r="I13" s="4" t="str">
        <f>VLOOKUP(A13,HOP!A:U,21,0)</f>
        <v>直连</v>
      </c>
    </row>
    <row r="14" s="4" customFormat="1" hidden="1" spans="1:9">
      <c r="A14" s="5">
        <v>17761279442</v>
      </c>
      <c r="B14" s="6">
        <v>44656</v>
      </c>
      <c r="C14" s="6">
        <v>44658</v>
      </c>
      <c r="D14" s="4">
        <v>270</v>
      </c>
      <c r="E14" s="4" t="str">
        <f>VLOOKUP(A14,HOP!A:L,12,0)</f>
        <v>270.00</v>
      </c>
      <c r="F14" s="4" t="str">
        <f>VLOOKUP(A14,HOP!A:C,3,0)</f>
        <v>2496967</v>
      </c>
      <c r="G14" s="4">
        <f t="shared" si="0"/>
        <v>0</v>
      </c>
      <c r="H14" s="4" t="str">
        <f t="shared" si="1"/>
        <v>，2496967</v>
      </c>
      <c r="I14" s="4" t="str">
        <f>VLOOKUP(A14,HOP!A:U,21,0)</f>
        <v>直连</v>
      </c>
    </row>
    <row r="15" s="4" customFormat="1" hidden="1" spans="1:9">
      <c r="A15" s="5">
        <v>17761519801</v>
      </c>
      <c r="B15" s="6">
        <v>44656</v>
      </c>
      <c r="C15" s="6">
        <v>44658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17763822406</v>
      </c>
      <c r="B16" s="6">
        <v>44657</v>
      </c>
      <c r="C16" s="6">
        <v>44658</v>
      </c>
      <c r="D16" s="4">
        <v>118</v>
      </c>
      <c r="E16" s="4" t="str">
        <f>VLOOKUP(A16,HOP!A:L,12,0)</f>
        <v>118.00</v>
      </c>
      <c r="F16" s="4" t="str">
        <f>VLOOKUP(A16,HOP!A:C,3,0)</f>
        <v>2498784</v>
      </c>
      <c r="G16" s="4">
        <f t="shared" si="0"/>
        <v>0</v>
      </c>
      <c r="H16" s="4" t="str">
        <f t="shared" si="1"/>
        <v>，2498784</v>
      </c>
      <c r="I16" s="4" t="str">
        <f>VLOOKUP(A16,HOP!A:U,21,0)</f>
        <v>直连</v>
      </c>
    </row>
    <row r="17" s="4" customFormat="1" hidden="1" spans="1:9">
      <c r="A17" s="5">
        <v>17769672266</v>
      </c>
      <c r="B17" s="6">
        <v>44657</v>
      </c>
      <c r="C17" s="6">
        <v>44658</v>
      </c>
      <c r="D17" s="4">
        <v>105</v>
      </c>
      <c r="E17" s="4" t="str">
        <f>VLOOKUP(A17,HOP!A:L,12,0)</f>
        <v>105.00</v>
      </c>
      <c r="F17" s="4" t="str">
        <f>VLOOKUP(A17,HOP!A:C,3,0)</f>
        <v>2499398</v>
      </c>
      <c r="G17" s="4">
        <f t="shared" si="0"/>
        <v>0</v>
      </c>
      <c r="H17" s="4" t="str">
        <f t="shared" si="1"/>
        <v>，2499398</v>
      </c>
      <c r="I17" s="4" t="str">
        <f>VLOOKUP(A17,HOP!A:U,21,0)</f>
        <v>直连</v>
      </c>
    </row>
    <row r="18" s="4" customFormat="1" hidden="1" spans="1:9">
      <c r="A18" s="5">
        <v>17770772132</v>
      </c>
      <c r="B18" s="6">
        <v>44657</v>
      </c>
      <c r="C18" s="6">
        <v>44658</v>
      </c>
      <c r="D18" s="4">
        <v>49</v>
      </c>
      <c r="E18" s="4" t="str">
        <f>VLOOKUP(A18,HOP!A:L,12,0)</f>
        <v>49.00</v>
      </c>
      <c r="F18" s="4" t="str">
        <f>VLOOKUP(A18,HOP!A:C,3,0)</f>
        <v>2500192</v>
      </c>
      <c r="G18" s="4">
        <f t="shared" si="0"/>
        <v>0</v>
      </c>
      <c r="H18" s="4" t="str">
        <f t="shared" si="1"/>
        <v>，2500192</v>
      </c>
      <c r="I18" s="4" t="str">
        <f>VLOOKUP(A18,HOP!A:U,21,0)</f>
        <v>直连</v>
      </c>
    </row>
    <row r="19" s="4" customFormat="1" spans="1:10">
      <c r="A19" s="5">
        <v>17669361659</v>
      </c>
      <c r="B19" s="6">
        <v>44652</v>
      </c>
      <c r="C19" s="6">
        <v>44654</v>
      </c>
      <c r="D19" s="4">
        <v>-218</v>
      </c>
      <c r="E19" s="4" t="e">
        <f>VLOOKUP(A19,HOP!A:L,12,0)</f>
        <v>#N/A</v>
      </c>
      <c r="F19" s="4">
        <v>2472760</v>
      </c>
      <c r="G19" s="4" t="e">
        <f t="shared" si="0"/>
        <v>#N/A</v>
      </c>
      <c r="H19" s="4" t="str">
        <f t="shared" si="1"/>
        <v>，2472760</v>
      </c>
      <c r="I19" s="4" t="e">
        <f>VLOOKUP(A19,HOP!A:U,21,0)</f>
        <v>#N/A</v>
      </c>
      <c r="J19" s="4" t="s">
        <v>217</v>
      </c>
    </row>
    <row r="20" s="4" customFormat="1" spans="1:10">
      <c r="A20" s="5">
        <v>17598511134</v>
      </c>
      <c r="B20" s="6">
        <v>44559</v>
      </c>
      <c r="C20" s="6">
        <v>44562</v>
      </c>
      <c r="D20" s="4">
        <v>891</v>
      </c>
      <c r="E20" s="4" t="e">
        <f>VLOOKUP(A20,HOP!A:L,12,0)</f>
        <v>#N/A</v>
      </c>
      <c r="F20" s="4">
        <v>2290951</v>
      </c>
      <c r="G20" s="4" t="e">
        <f t="shared" si="0"/>
        <v>#N/A</v>
      </c>
      <c r="H20" s="4" t="str">
        <f t="shared" si="1"/>
        <v>，2290951</v>
      </c>
      <c r="I20" s="4" t="e">
        <f>VLOOKUP(A20,HOP!A:U,21,0)</f>
        <v>#N/A</v>
      </c>
      <c r="J20" s="4" t="s">
        <v>218</v>
      </c>
    </row>
    <row r="21" s="4" customFormat="1" hidden="1" spans="1:9">
      <c r="A21" s="5">
        <v>17279838220</v>
      </c>
      <c r="B21" s="6">
        <v>44657</v>
      </c>
      <c r="C21" s="6">
        <v>44659</v>
      </c>
      <c r="D21" s="4">
        <v>1102</v>
      </c>
      <c r="E21" s="4" t="str">
        <f>VLOOKUP(A21,HOP!A:L,12,0)</f>
        <v>1102.00</v>
      </c>
      <c r="F21" s="4" t="str">
        <f>VLOOKUP(A21,HOP!A:C,3,0)</f>
        <v>2412784</v>
      </c>
      <c r="G21" s="4">
        <f t="shared" si="0"/>
        <v>0</v>
      </c>
      <c r="H21" s="4" t="str">
        <f t="shared" si="1"/>
        <v>，2412784</v>
      </c>
      <c r="I21" s="4" t="str">
        <f>VLOOKUP(A21,HOP!A:U,21,0)</f>
        <v>直连</v>
      </c>
    </row>
    <row r="22" s="4" customFormat="1" hidden="1" spans="1:9">
      <c r="A22" s="5">
        <v>17429077325</v>
      </c>
      <c r="B22" s="6">
        <v>44658</v>
      </c>
      <c r="C22" s="6">
        <v>44659</v>
      </c>
      <c r="D22" s="4">
        <v>55</v>
      </c>
      <c r="E22" s="4" t="str">
        <f>VLOOKUP(A22,HOP!A:L,12,0)</f>
        <v>55.00</v>
      </c>
      <c r="F22" s="4" t="str">
        <f>VLOOKUP(A22,HOP!A:C,3,0)</f>
        <v>2425965</v>
      </c>
      <c r="G22" s="4">
        <f t="shared" si="0"/>
        <v>0</v>
      </c>
      <c r="H22" s="4" t="str">
        <f t="shared" si="1"/>
        <v>，2425965</v>
      </c>
      <c r="I22" s="4" t="str">
        <f>VLOOKUP(A22,HOP!A:U,21,0)</f>
        <v>直连</v>
      </c>
    </row>
    <row r="23" s="4" customFormat="1" hidden="1" spans="1:9">
      <c r="A23" s="5">
        <v>17598689745</v>
      </c>
      <c r="B23" s="6">
        <v>44655</v>
      </c>
      <c r="C23" s="6">
        <v>44659</v>
      </c>
      <c r="D23" s="4">
        <v>464</v>
      </c>
      <c r="E23" s="4" t="str">
        <f>VLOOKUP(A23,HOP!A:L,12,0)</f>
        <v>464.00</v>
      </c>
      <c r="F23" s="4" t="str">
        <f>VLOOKUP(A23,HOP!A:C,3,0)</f>
        <v>2456865</v>
      </c>
      <c r="G23" s="4">
        <f t="shared" si="0"/>
        <v>0</v>
      </c>
      <c r="H23" s="4" t="str">
        <f t="shared" si="1"/>
        <v>，2456865</v>
      </c>
      <c r="I23" s="4" t="str">
        <f>VLOOKUP(A23,HOP!A:U,21,0)</f>
        <v>直连</v>
      </c>
    </row>
    <row r="24" s="4" customFormat="1" hidden="1" spans="1:9">
      <c r="A24" s="5">
        <v>17607317224</v>
      </c>
      <c r="B24" s="6">
        <v>44658</v>
      </c>
      <c r="C24" s="6">
        <v>44659</v>
      </c>
      <c r="D24" s="4">
        <v>59</v>
      </c>
      <c r="E24" s="4" t="str">
        <f>VLOOKUP(A24,HOP!A:L,12,0)</f>
        <v>59.00</v>
      </c>
      <c r="F24" s="4" t="str">
        <f>VLOOKUP(A24,HOP!A:C,3,0)</f>
        <v>2458889</v>
      </c>
      <c r="G24" s="4">
        <f t="shared" si="0"/>
        <v>0</v>
      </c>
      <c r="H24" s="4" t="str">
        <f t="shared" si="1"/>
        <v>，2458889</v>
      </c>
      <c r="I24" s="4" t="str">
        <f>VLOOKUP(A24,HOP!A:U,21,0)</f>
        <v>直连</v>
      </c>
    </row>
    <row r="25" s="4" customFormat="1" hidden="1" spans="1:9">
      <c r="A25" s="5">
        <v>17665985427</v>
      </c>
      <c r="B25" s="6">
        <v>44657</v>
      </c>
      <c r="C25" s="6">
        <v>44659</v>
      </c>
      <c r="D25" s="4">
        <v>357</v>
      </c>
      <c r="E25" s="4" t="str">
        <f>VLOOKUP(A25,HOP!A:L,12,0)</f>
        <v>357.00</v>
      </c>
      <c r="F25" s="4" t="str">
        <f>VLOOKUP(A25,HOP!A:C,3,0)</f>
        <v>2470838</v>
      </c>
      <c r="G25" s="4">
        <f t="shared" si="0"/>
        <v>0</v>
      </c>
      <c r="H25" s="4" t="str">
        <f t="shared" si="1"/>
        <v>，2470838</v>
      </c>
      <c r="I25" s="4" t="str">
        <f>VLOOKUP(A25,HOP!A:U,21,0)</f>
        <v>直连</v>
      </c>
    </row>
    <row r="26" s="4" customFormat="1" hidden="1" spans="1:9">
      <c r="A26" s="5">
        <v>17706417331</v>
      </c>
      <c r="B26" s="6">
        <v>44658</v>
      </c>
      <c r="C26" s="6">
        <v>44659</v>
      </c>
      <c r="D26" s="4">
        <v>157</v>
      </c>
      <c r="E26" s="4" t="str">
        <f>VLOOKUP(A26,HOP!A:L,12,0)</f>
        <v>157.00</v>
      </c>
      <c r="F26" s="4" t="str">
        <f>VLOOKUP(A26,HOP!A:C,3,0)</f>
        <v>2480158</v>
      </c>
      <c r="G26" s="4">
        <f t="shared" si="0"/>
        <v>0</v>
      </c>
      <c r="H26" s="4" t="str">
        <f t="shared" si="1"/>
        <v>，2480158</v>
      </c>
      <c r="I26" s="4" t="str">
        <f>VLOOKUP(A26,HOP!A:U,21,0)</f>
        <v>直连</v>
      </c>
    </row>
    <row r="27" s="4" customFormat="1" hidden="1" spans="1:9">
      <c r="A27" s="5">
        <v>17708226474</v>
      </c>
      <c r="B27" s="6">
        <v>44658</v>
      </c>
      <c r="C27" s="6">
        <v>44659</v>
      </c>
      <c r="D27" s="4">
        <v>210</v>
      </c>
      <c r="E27" s="4" t="str">
        <f>VLOOKUP(A27,HOP!A:L,12,0)</f>
        <v>210.00</v>
      </c>
      <c r="F27" s="4" t="str">
        <f>VLOOKUP(A27,HOP!A:C,3,0)</f>
        <v>2481266</v>
      </c>
      <c r="G27" s="4">
        <f t="shared" si="0"/>
        <v>0</v>
      </c>
      <c r="H27" s="4" t="str">
        <f t="shared" si="1"/>
        <v>，2481266</v>
      </c>
      <c r="I27" s="4" t="str">
        <f>VLOOKUP(A27,HOP!A:U,21,0)</f>
        <v>直连</v>
      </c>
    </row>
    <row r="28" s="4" customFormat="1" hidden="1" spans="1:9">
      <c r="A28" s="5">
        <v>17728680882</v>
      </c>
      <c r="B28" s="6">
        <v>44656</v>
      </c>
      <c r="C28" s="6">
        <v>44659</v>
      </c>
      <c r="D28" s="4">
        <v>985</v>
      </c>
      <c r="E28" s="4" t="str">
        <f>VLOOKUP(A28,HOP!A:L,12,0)</f>
        <v>985.00</v>
      </c>
      <c r="F28" s="4" t="str">
        <f>VLOOKUP(A28,HOP!A:C,3,0)</f>
        <v>2487600</v>
      </c>
      <c r="G28" s="4">
        <f t="shared" si="0"/>
        <v>0</v>
      </c>
      <c r="H28" s="4" t="str">
        <f t="shared" si="1"/>
        <v>，2487600</v>
      </c>
      <c r="I28" s="4" t="str">
        <f>VLOOKUP(A28,HOP!A:U,21,0)</f>
        <v>直连</v>
      </c>
    </row>
    <row r="29" s="4" customFormat="1" hidden="1" spans="1:9">
      <c r="A29" s="5">
        <v>17745798566</v>
      </c>
      <c r="B29" s="6">
        <v>44657</v>
      </c>
      <c r="C29" s="6">
        <v>44659</v>
      </c>
      <c r="D29" s="4">
        <v>476</v>
      </c>
      <c r="E29" s="4" t="str">
        <f>VLOOKUP(A29,HOP!A:L,12,0)</f>
        <v>476.00</v>
      </c>
      <c r="F29" s="4" t="str">
        <f>VLOOKUP(A29,HOP!A:C,3,0)</f>
        <v>2493718</v>
      </c>
      <c r="G29" s="4">
        <f t="shared" si="0"/>
        <v>0</v>
      </c>
      <c r="H29" s="4" t="str">
        <f t="shared" si="1"/>
        <v>，2493718</v>
      </c>
      <c r="I29" s="4" t="str">
        <f>VLOOKUP(A29,HOP!A:U,21,0)</f>
        <v>直连</v>
      </c>
    </row>
    <row r="30" s="4" customFormat="1" hidden="1" spans="1:9">
      <c r="A30" s="5">
        <v>17763303313</v>
      </c>
      <c r="B30" s="6">
        <v>44658</v>
      </c>
      <c r="C30" s="6">
        <v>44659</v>
      </c>
      <c r="D30" s="4">
        <v>54</v>
      </c>
      <c r="E30" s="4" t="str">
        <f>VLOOKUP(A30,HOP!A:L,12,0)</f>
        <v>54.00</v>
      </c>
      <c r="F30" s="4" t="str">
        <f>VLOOKUP(A30,HOP!A:C,3,0)</f>
        <v>2498346</v>
      </c>
      <c r="G30" s="4">
        <f t="shared" si="0"/>
        <v>0</v>
      </c>
      <c r="H30" s="4" t="str">
        <f t="shared" si="1"/>
        <v>，2498346</v>
      </c>
      <c r="I30" s="4" t="str">
        <f>VLOOKUP(A30,HOP!A:U,21,0)</f>
        <v>直连</v>
      </c>
    </row>
    <row r="31" s="4" customFormat="1" hidden="1" spans="1:9">
      <c r="A31" s="5">
        <v>17763636261</v>
      </c>
      <c r="B31" s="6">
        <v>44657</v>
      </c>
      <c r="C31" s="6">
        <v>44659</v>
      </c>
      <c r="D31" s="4">
        <v>177</v>
      </c>
      <c r="E31" s="4" t="str">
        <f>VLOOKUP(A31,HOP!A:L,12,0)</f>
        <v>177.00</v>
      </c>
      <c r="F31" s="4" t="str">
        <f>VLOOKUP(A31,HOP!A:C,3,0)</f>
        <v>2498607</v>
      </c>
      <c r="G31" s="4">
        <f t="shared" si="0"/>
        <v>0</v>
      </c>
      <c r="H31" s="4" t="str">
        <f t="shared" si="1"/>
        <v>，2498607</v>
      </c>
      <c r="I31" s="4" t="str">
        <f>VLOOKUP(A31,HOP!A:U,21,0)</f>
        <v>直连</v>
      </c>
    </row>
    <row r="32" s="4" customFormat="1" hidden="1" spans="1:9">
      <c r="A32" s="5">
        <v>17769444655</v>
      </c>
      <c r="B32" s="6">
        <v>44657</v>
      </c>
      <c r="C32" s="6">
        <v>44659</v>
      </c>
      <c r="D32" s="4">
        <v>452</v>
      </c>
      <c r="E32" s="4" t="str">
        <f>VLOOKUP(A32,HOP!A:L,12,0)</f>
        <v>452.00</v>
      </c>
      <c r="F32" s="4" t="str">
        <f>VLOOKUP(A32,HOP!A:C,3,0)</f>
        <v>2499261</v>
      </c>
      <c r="G32" s="4">
        <f t="shared" si="0"/>
        <v>0</v>
      </c>
      <c r="H32" s="4" t="str">
        <f t="shared" si="1"/>
        <v>，2499261</v>
      </c>
      <c r="I32" s="4" t="str">
        <f>VLOOKUP(A32,HOP!A:U,21,0)</f>
        <v>直连</v>
      </c>
    </row>
    <row r="33" s="4" customFormat="1" hidden="1" spans="1:9">
      <c r="A33" s="5">
        <v>17770096841</v>
      </c>
      <c r="B33" s="6">
        <v>44658</v>
      </c>
      <c r="C33" s="6">
        <v>44659</v>
      </c>
      <c r="D33" s="4">
        <v>83</v>
      </c>
      <c r="E33" s="4" t="str">
        <f>VLOOKUP(A33,HOP!A:L,12,0)</f>
        <v>83.00</v>
      </c>
      <c r="F33" s="4" t="str">
        <f>VLOOKUP(A33,HOP!A:C,3,0)</f>
        <v>2499689</v>
      </c>
      <c r="G33" s="4">
        <f t="shared" si="0"/>
        <v>0</v>
      </c>
      <c r="H33" s="4" t="str">
        <f t="shared" si="1"/>
        <v>，2499689</v>
      </c>
      <c r="I33" s="4" t="str">
        <f>VLOOKUP(A33,HOP!A:U,21,0)</f>
        <v>直连</v>
      </c>
    </row>
    <row r="34" s="4" customFormat="1" hidden="1" spans="1:9">
      <c r="A34" s="5">
        <v>17770990622</v>
      </c>
      <c r="B34" s="6">
        <v>44658</v>
      </c>
      <c r="C34" s="6">
        <v>44659</v>
      </c>
      <c r="D34" s="4">
        <v>164</v>
      </c>
      <c r="E34" s="4" t="str">
        <f>VLOOKUP(A34,HOP!A:L,12,0)</f>
        <v>164.00</v>
      </c>
      <c r="F34" s="4" t="str">
        <f>VLOOKUP(A34,HOP!A:C,3,0)</f>
        <v>2500405</v>
      </c>
      <c r="G34" s="4">
        <f t="shared" si="0"/>
        <v>0</v>
      </c>
      <c r="H34" s="4" t="str">
        <f t="shared" si="1"/>
        <v>，2500405</v>
      </c>
      <c r="I34" s="4" t="str">
        <f>VLOOKUP(A34,HOP!A:U,21,0)</f>
        <v>直连</v>
      </c>
    </row>
    <row r="35" s="4" customFormat="1" hidden="1" spans="1:9">
      <c r="A35" s="5">
        <v>17771580928</v>
      </c>
      <c r="B35" s="6">
        <v>44658</v>
      </c>
      <c r="C35" s="6">
        <v>44659</v>
      </c>
      <c r="D35" s="4">
        <v>168</v>
      </c>
      <c r="E35" s="4" t="str">
        <f>VLOOKUP(A35,HOP!A:L,12,0)</f>
        <v>168.00</v>
      </c>
      <c r="F35" s="4" t="str">
        <f>VLOOKUP(A35,HOP!A:C,3,0)</f>
        <v>2500806</v>
      </c>
      <c r="G35" s="4">
        <f t="shared" si="0"/>
        <v>0</v>
      </c>
      <c r="H35" s="4" t="str">
        <f t="shared" si="1"/>
        <v>，2500806</v>
      </c>
      <c r="I35" s="4" t="str">
        <f>VLOOKUP(A35,HOP!A:U,21,0)</f>
        <v>直连</v>
      </c>
    </row>
    <row r="36" s="4" customFormat="1" hidden="1" spans="1:9">
      <c r="A36" s="5">
        <v>17773338785</v>
      </c>
      <c r="B36" s="6">
        <v>44658</v>
      </c>
      <c r="C36" s="6">
        <v>44659</v>
      </c>
      <c r="D36" s="4">
        <v>118</v>
      </c>
      <c r="E36" s="4" t="str">
        <f>VLOOKUP(A36,HOP!A:L,12,0)</f>
        <v>118.00</v>
      </c>
      <c r="F36" s="4" t="str">
        <f>VLOOKUP(A36,HOP!A:C,3,0)</f>
        <v>2502298</v>
      </c>
      <c r="G36" s="4">
        <f t="shared" si="0"/>
        <v>0</v>
      </c>
      <c r="H36" s="4" t="str">
        <f t="shared" si="1"/>
        <v>，2502298</v>
      </c>
      <c r="I36" s="4" t="str">
        <f>VLOOKUP(A36,HOP!A:U,21,0)</f>
        <v>直连</v>
      </c>
    </row>
    <row r="38" spans="4:4">
      <c r="D38" s="4">
        <f>SUM(D2:D37)</f>
        <v>8694</v>
      </c>
    </row>
    <row r="42" spans="1:4">
      <c r="A42" s="4" t="s">
        <v>219</v>
      </c>
      <c r="C42" s="4">
        <v>8912</v>
      </c>
      <c r="D42" s="4">
        <v>69865.35</v>
      </c>
    </row>
    <row r="43" spans="1:4">
      <c r="A43" s="4" t="s">
        <v>220</v>
      </c>
      <c r="C43" s="4">
        <v>-218</v>
      </c>
      <c r="D43" s="4">
        <v>-1709</v>
      </c>
    </row>
    <row r="44" spans="1:4">
      <c r="A44" s="4" t="s">
        <v>221</v>
      </c>
      <c r="C44" s="4">
        <f>SUBTOTAL(9,C42:C43)</f>
        <v>8694</v>
      </c>
      <c r="D44" s="4">
        <f>SUBTOTAL(9,D42:D43)</f>
        <v>68156.35</v>
      </c>
    </row>
    <row r="45" spans="1:1">
      <c r="A45" s="4" t="s">
        <v>222</v>
      </c>
    </row>
  </sheetData>
  <autoFilter ref="A1:XFD42">
    <filterColumn colId="3">
      <filters blank="1">
        <filter val="210"/>
        <filter val="410"/>
        <filter val="891"/>
        <filter val="452"/>
        <filter val="54"/>
        <filter val="8694"/>
        <filter val="55"/>
        <filter val="157"/>
        <filter val="357"/>
        <filter val="118"/>
        <filter val="198"/>
        <filter val="-218"/>
        <filter val="59"/>
        <filter val="160"/>
        <filter val="164"/>
        <filter val="464"/>
        <filter val="166"/>
        <filter val="168"/>
        <filter val="270"/>
        <filter val="173"/>
        <filter val="476"/>
        <filter val="177"/>
        <filter val="179"/>
        <filter val="500"/>
        <filter val="181"/>
        <filter val="1102"/>
        <filter val="83"/>
        <filter val="105"/>
        <filter val="985"/>
        <filter val="246"/>
        <filter val="87"/>
        <filter val="49"/>
      </filters>
    </filterColumn>
    <filterColumn colId="6">
      <filters blank="1">
        <filter val="#N/A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223</v>
      </c>
      <c r="B1" s="2" t="s">
        <v>224</v>
      </c>
      <c r="C1" s="2" t="s">
        <v>225</v>
      </c>
      <c r="D1" s="2" t="s">
        <v>226</v>
      </c>
      <c r="E1" s="2" t="s">
        <v>13</v>
      </c>
      <c r="F1" s="2" t="s">
        <v>5</v>
      </c>
      <c r="G1" s="2" t="s">
        <v>6</v>
      </c>
      <c r="H1" s="2" t="s">
        <v>227</v>
      </c>
      <c r="I1" s="2" t="s">
        <v>228</v>
      </c>
      <c r="J1" s="2" t="s">
        <v>229</v>
      </c>
      <c r="K1" s="2" t="s">
        <v>230</v>
      </c>
      <c r="L1" s="2" t="s">
        <v>231</v>
      </c>
      <c r="M1" s="2" t="s">
        <v>232</v>
      </c>
      <c r="N1" s="2" t="s">
        <v>233</v>
      </c>
      <c r="O1" s="2" t="s">
        <v>234</v>
      </c>
      <c r="P1" s="2" t="s">
        <v>235</v>
      </c>
      <c r="Q1" s="2" t="s">
        <v>236</v>
      </c>
      <c r="R1" s="2" t="s">
        <v>237</v>
      </c>
      <c r="S1" s="2" t="s">
        <v>238</v>
      </c>
      <c r="T1" s="2" t="s">
        <v>239</v>
      </c>
      <c r="U1" s="2" t="s">
        <v>240</v>
      </c>
    </row>
    <row r="2" s="1" customFormat="1" spans="1:21">
      <c r="A2" s="3">
        <v>17773338785</v>
      </c>
      <c r="B2" s="1" t="s">
        <v>241</v>
      </c>
      <c r="C2" s="1" t="s">
        <v>242</v>
      </c>
      <c r="D2" s="1" t="s">
        <v>243</v>
      </c>
      <c r="E2" s="1" t="s">
        <v>244</v>
      </c>
      <c r="F2" s="1" t="s">
        <v>241</v>
      </c>
      <c r="G2" s="1" t="s">
        <v>245</v>
      </c>
      <c r="H2" s="1" t="s">
        <v>246</v>
      </c>
      <c r="I2" s="1" t="s">
        <v>247</v>
      </c>
      <c r="J2" s="1" t="s">
        <v>30</v>
      </c>
      <c r="K2" s="1" t="s">
        <v>248</v>
      </c>
      <c r="L2" s="1" t="s">
        <v>248</v>
      </c>
      <c r="M2" s="1" t="s">
        <v>249</v>
      </c>
      <c r="N2" s="1" t="s">
        <v>249</v>
      </c>
      <c r="O2" s="1" t="s">
        <v>250</v>
      </c>
      <c r="P2" s="1" t="s">
        <v>251</v>
      </c>
      <c r="Q2" s="1" t="s">
        <v>252</v>
      </c>
      <c r="R2" s="1" t="s">
        <v>253</v>
      </c>
      <c r="S2" s="1" t="s">
        <v>254</v>
      </c>
      <c r="T2" s="1" t="s">
        <v>255</v>
      </c>
      <c r="U2" s="1" t="s">
        <v>256</v>
      </c>
    </row>
    <row r="3" s="1" customFormat="1" spans="1:21">
      <c r="A3" s="3">
        <v>17771580928</v>
      </c>
      <c r="B3" s="1" t="s">
        <v>241</v>
      </c>
      <c r="C3" s="1" t="s">
        <v>257</v>
      </c>
      <c r="D3" s="1" t="s">
        <v>258</v>
      </c>
      <c r="E3" s="1" t="s">
        <v>259</v>
      </c>
      <c r="F3" s="1" t="s">
        <v>241</v>
      </c>
      <c r="G3" s="1" t="s">
        <v>245</v>
      </c>
      <c r="H3" s="1" t="s">
        <v>246</v>
      </c>
      <c r="I3" s="1" t="s">
        <v>260</v>
      </c>
      <c r="J3" s="1" t="s">
        <v>30</v>
      </c>
      <c r="K3" s="1" t="s">
        <v>261</v>
      </c>
      <c r="L3" s="1" t="s">
        <v>261</v>
      </c>
      <c r="M3" s="1" t="s">
        <v>249</v>
      </c>
      <c r="N3" s="1" t="s">
        <v>249</v>
      </c>
      <c r="O3" s="1" t="s">
        <v>250</v>
      </c>
      <c r="P3" s="1" t="s">
        <v>251</v>
      </c>
      <c r="Q3" s="1" t="s">
        <v>252</v>
      </c>
      <c r="R3" s="1" t="s">
        <v>262</v>
      </c>
      <c r="S3" s="1" t="s">
        <v>254</v>
      </c>
      <c r="T3" s="1" t="s">
        <v>255</v>
      </c>
      <c r="U3" s="1" t="s">
        <v>256</v>
      </c>
    </row>
    <row r="4" s="1" customFormat="1" spans="1:21">
      <c r="A4" s="3">
        <v>17770990622</v>
      </c>
      <c r="B4" s="1" t="s">
        <v>263</v>
      </c>
      <c r="C4" s="1" t="s">
        <v>264</v>
      </c>
      <c r="D4" s="1" t="s">
        <v>265</v>
      </c>
      <c r="E4" s="1" t="s">
        <v>266</v>
      </c>
      <c r="F4" s="1" t="s">
        <v>241</v>
      </c>
      <c r="G4" s="1" t="s">
        <v>245</v>
      </c>
      <c r="H4" s="1" t="s">
        <v>246</v>
      </c>
      <c r="I4" s="1" t="s">
        <v>267</v>
      </c>
      <c r="J4" s="1" t="s">
        <v>30</v>
      </c>
      <c r="K4" s="1" t="s">
        <v>268</v>
      </c>
      <c r="L4" s="1" t="s">
        <v>268</v>
      </c>
      <c r="M4" s="1" t="s">
        <v>249</v>
      </c>
      <c r="N4" s="1" t="s">
        <v>249</v>
      </c>
      <c r="O4" s="1" t="s">
        <v>250</v>
      </c>
      <c r="P4" s="1" t="s">
        <v>251</v>
      </c>
      <c r="Q4" s="1" t="s">
        <v>252</v>
      </c>
      <c r="R4" s="1" t="s">
        <v>269</v>
      </c>
      <c r="S4" s="1" t="s">
        <v>254</v>
      </c>
      <c r="T4" s="1" t="s">
        <v>255</v>
      </c>
      <c r="U4" s="1" t="s">
        <v>256</v>
      </c>
    </row>
    <row r="5" s="1" customFormat="1" spans="1:21">
      <c r="A5" s="3">
        <v>17770772132</v>
      </c>
      <c r="B5" s="1" t="s">
        <v>263</v>
      </c>
      <c r="C5" s="1" t="s">
        <v>270</v>
      </c>
      <c r="D5" s="1" t="s">
        <v>271</v>
      </c>
      <c r="E5" s="1" t="s">
        <v>272</v>
      </c>
      <c r="F5" s="1" t="s">
        <v>263</v>
      </c>
      <c r="G5" s="1" t="s">
        <v>241</v>
      </c>
      <c r="H5" s="1" t="s">
        <v>246</v>
      </c>
      <c r="I5" s="1" t="s">
        <v>273</v>
      </c>
      <c r="J5" s="1" t="s">
        <v>30</v>
      </c>
      <c r="K5" s="1" t="s">
        <v>274</v>
      </c>
      <c r="L5" s="1" t="s">
        <v>274</v>
      </c>
      <c r="M5" s="1" t="s">
        <v>249</v>
      </c>
      <c r="N5" s="1" t="s">
        <v>249</v>
      </c>
      <c r="O5" s="1" t="s">
        <v>250</v>
      </c>
      <c r="P5" s="1" t="s">
        <v>251</v>
      </c>
      <c r="Q5" s="1" t="s">
        <v>252</v>
      </c>
      <c r="R5" s="1" t="s">
        <v>275</v>
      </c>
      <c r="S5" s="1" t="s">
        <v>254</v>
      </c>
      <c r="T5" s="1" t="s">
        <v>255</v>
      </c>
      <c r="U5" s="1" t="s">
        <v>256</v>
      </c>
    </row>
    <row r="6" s="1" customFormat="1" spans="1:21">
      <c r="A6" s="3">
        <v>17770096841</v>
      </c>
      <c r="B6" s="1" t="s">
        <v>263</v>
      </c>
      <c r="C6" s="1" t="s">
        <v>276</v>
      </c>
      <c r="D6" s="1" t="s">
        <v>277</v>
      </c>
      <c r="E6" s="1" t="s">
        <v>278</v>
      </c>
      <c r="F6" s="1" t="s">
        <v>241</v>
      </c>
      <c r="G6" s="1" t="s">
        <v>245</v>
      </c>
      <c r="H6" s="1" t="s">
        <v>246</v>
      </c>
      <c r="I6" s="1" t="s">
        <v>279</v>
      </c>
      <c r="J6" s="1" t="s">
        <v>30</v>
      </c>
      <c r="K6" s="1" t="s">
        <v>280</v>
      </c>
      <c r="L6" s="1" t="s">
        <v>280</v>
      </c>
      <c r="M6" s="1" t="s">
        <v>249</v>
      </c>
      <c r="N6" s="1" t="s">
        <v>249</v>
      </c>
      <c r="O6" s="1" t="s">
        <v>250</v>
      </c>
      <c r="P6" s="1" t="s">
        <v>251</v>
      </c>
      <c r="Q6" s="1" t="s">
        <v>252</v>
      </c>
      <c r="R6" s="1" t="s">
        <v>281</v>
      </c>
      <c r="S6" s="1" t="s">
        <v>254</v>
      </c>
      <c r="T6" s="1" t="s">
        <v>255</v>
      </c>
      <c r="U6" s="1" t="s">
        <v>256</v>
      </c>
    </row>
    <row r="7" s="1" customFormat="1" spans="1:21">
      <c r="A7" s="3">
        <v>17769672266</v>
      </c>
      <c r="B7" s="1" t="s">
        <v>263</v>
      </c>
      <c r="C7" s="1" t="s">
        <v>282</v>
      </c>
      <c r="D7" s="1" t="s">
        <v>283</v>
      </c>
      <c r="E7" s="1" t="s">
        <v>284</v>
      </c>
      <c r="F7" s="1" t="s">
        <v>263</v>
      </c>
      <c r="G7" s="1" t="s">
        <v>241</v>
      </c>
      <c r="H7" s="1" t="s">
        <v>246</v>
      </c>
      <c r="I7" s="1" t="s">
        <v>285</v>
      </c>
      <c r="J7" s="1" t="s">
        <v>30</v>
      </c>
      <c r="K7" s="1" t="s">
        <v>286</v>
      </c>
      <c r="L7" s="1" t="s">
        <v>286</v>
      </c>
      <c r="M7" s="1" t="s">
        <v>249</v>
      </c>
      <c r="N7" s="1" t="s">
        <v>249</v>
      </c>
      <c r="O7" s="1" t="s">
        <v>250</v>
      </c>
      <c r="P7" s="1" t="s">
        <v>251</v>
      </c>
      <c r="Q7" s="1" t="s">
        <v>252</v>
      </c>
      <c r="R7" s="1" t="s">
        <v>287</v>
      </c>
      <c r="S7" s="1" t="s">
        <v>254</v>
      </c>
      <c r="T7" s="1" t="s">
        <v>255</v>
      </c>
      <c r="U7" s="1" t="s">
        <v>256</v>
      </c>
    </row>
    <row r="8" s="1" customFormat="1" spans="1:21">
      <c r="A8" s="3">
        <v>17769444655</v>
      </c>
      <c r="B8" s="1" t="s">
        <v>263</v>
      </c>
      <c r="C8" s="1" t="s">
        <v>288</v>
      </c>
      <c r="D8" s="1" t="s">
        <v>289</v>
      </c>
      <c r="E8" s="1" t="s">
        <v>290</v>
      </c>
      <c r="F8" s="1" t="s">
        <v>263</v>
      </c>
      <c r="G8" s="1" t="s">
        <v>245</v>
      </c>
      <c r="H8" s="1" t="s">
        <v>246</v>
      </c>
      <c r="I8" s="1" t="s">
        <v>291</v>
      </c>
      <c r="J8" s="1" t="s">
        <v>30</v>
      </c>
      <c r="K8" s="1" t="s">
        <v>292</v>
      </c>
      <c r="L8" s="1" t="s">
        <v>292</v>
      </c>
      <c r="M8" s="1" t="s">
        <v>249</v>
      </c>
      <c r="N8" s="1" t="s">
        <v>249</v>
      </c>
      <c r="O8" s="1" t="s">
        <v>250</v>
      </c>
      <c r="P8" s="1" t="s">
        <v>251</v>
      </c>
      <c r="Q8" s="1" t="s">
        <v>252</v>
      </c>
      <c r="R8" s="1" t="s">
        <v>293</v>
      </c>
      <c r="S8" s="1" t="s">
        <v>254</v>
      </c>
      <c r="T8" s="1" t="s">
        <v>255</v>
      </c>
      <c r="U8" s="1" t="s">
        <v>256</v>
      </c>
    </row>
    <row r="9" s="1" customFormat="1" spans="1:21">
      <c r="A9" s="3">
        <v>17763822406</v>
      </c>
      <c r="B9" s="1" t="s">
        <v>294</v>
      </c>
      <c r="C9" s="1" t="s">
        <v>295</v>
      </c>
      <c r="D9" s="1" t="s">
        <v>296</v>
      </c>
      <c r="E9" s="1" t="s">
        <v>297</v>
      </c>
      <c r="F9" s="1" t="s">
        <v>263</v>
      </c>
      <c r="G9" s="1" t="s">
        <v>241</v>
      </c>
      <c r="H9" s="1" t="s">
        <v>246</v>
      </c>
      <c r="I9" s="1" t="s">
        <v>298</v>
      </c>
      <c r="J9" s="1" t="s">
        <v>30</v>
      </c>
      <c r="K9" s="1" t="s">
        <v>248</v>
      </c>
      <c r="L9" s="1" t="s">
        <v>248</v>
      </c>
      <c r="M9" s="1" t="s">
        <v>249</v>
      </c>
      <c r="N9" s="1" t="s">
        <v>249</v>
      </c>
      <c r="O9" s="1" t="s">
        <v>250</v>
      </c>
      <c r="P9" s="1" t="s">
        <v>251</v>
      </c>
      <c r="Q9" s="1" t="s">
        <v>252</v>
      </c>
      <c r="R9" s="1" t="s">
        <v>299</v>
      </c>
      <c r="S9" s="1" t="s">
        <v>254</v>
      </c>
      <c r="T9" s="1" t="s">
        <v>255</v>
      </c>
      <c r="U9" s="1" t="s">
        <v>256</v>
      </c>
    </row>
    <row r="10" s="1" customFormat="1" spans="1:21">
      <c r="A10" s="3">
        <v>17763636261</v>
      </c>
      <c r="B10" s="1" t="s">
        <v>294</v>
      </c>
      <c r="C10" s="1" t="s">
        <v>300</v>
      </c>
      <c r="D10" s="1" t="s">
        <v>301</v>
      </c>
      <c r="E10" s="1" t="s">
        <v>302</v>
      </c>
      <c r="F10" s="1" t="s">
        <v>263</v>
      </c>
      <c r="G10" s="1" t="s">
        <v>245</v>
      </c>
      <c r="H10" s="1" t="s">
        <v>246</v>
      </c>
      <c r="I10" s="1" t="s">
        <v>303</v>
      </c>
      <c r="J10" s="1" t="s">
        <v>30</v>
      </c>
      <c r="K10" s="1" t="s">
        <v>304</v>
      </c>
      <c r="L10" s="1" t="s">
        <v>304</v>
      </c>
      <c r="M10" s="1" t="s">
        <v>249</v>
      </c>
      <c r="N10" s="1" t="s">
        <v>249</v>
      </c>
      <c r="O10" s="1" t="s">
        <v>250</v>
      </c>
      <c r="P10" s="1" t="s">
        <v>251</v>
      </c>
      <c r="Q10" s="1" t="s">
        <v>252</v>
      </c>
      <c r="R10" s="1" t="s">
        <v>305</v>
      </c>
      <c r="S10" s="1" t="s">
        <v>254</v>
      </c>
      <c r="T10" s="1" t="s">
        <v>255</v>
      </c>
      <c r="U10" s="1" t="s">
        <v>256</v>
      </c>
    </row>
    <row r="11" s="1" customFormat="1" spans="1:21">
      <c r="A11" s="3">
        <v>17763303313</v>
      </c>
      <c r="B11" s="1" t="s">
        <v>294</v>
      </c>
      <c r="C11" s="1" t="s">
        <v>306</v>
      </c>
      <c r="D11" s="1" t="s">
        <v>307</v>
      </c>
      <c r="E11" s="1" t="s">
        <v>308</v>
      </c>
      <c r="F11" s="1" t="s">
        <v>241</v>
      </c>
      <c r="G11" s="1" t="s">
        <v>245</v>
      </c>
      <c r="H11" s="1" t="s">
        <v>246</v>
      </c>
      <c r="I11" s="1" t="s">
        <v>309</v>
      </c>
      <c r="J11" s="1" t="s">
        <v>30</v>
      </c>
      <c r="K11" s="1" t="s">
        <v>310</v>
      </c>
      <c r="L11" s="1" t="s">
        <v>310</v>
      </c>
      <c r="M11" s="1" t="s">
        <v>249</v>
      </c>
      <c r="N11" s="1" t="s">
        <v>249</v>
      </c>
      <c r="O11" s="1" t="s">
        <v>250</v>
      </c>
      <c r="P11" s="1" t="s">
        <v>251</v>
      </c>
      <c r="Q11" s="1" t="s">
        <v>252</v>
      </c>
      <c r="R11" s="1" t="s">
        <v>311</v>
      </c>
      <c r="S11" s="1" t="s">
        <v>254</v>
      </c>
      <c r="T11" s="1" t="s">
        <v>255</v>
      </c>
      <c r="U11" s="1" t="s">
        <v>256</v>
      </c>
    </row>
    <row r="12" s="1" customFormat="1" spans="1:21">
      <c r="A12" s="3">
        <v>17762462141</v>
      </c>
      <c r="B12" s="1" t="s">
        <v>312</v>
      </c>
      <c r="C12" s="1" t="s">
        <v>313</v>
      </c>
      <c r="D12" s="1" t="s">
        <v>314</v>
      </c>
      <c r="E12" s="1" t="s">
        <v>315</v>
      </c>
      <c r="F12" s="1" t="s">
        <v>294</v>
      </c>
      <c r="G12" s="1" t="s">
        <v>263</v>
      </c>
      <c r="H12" s="1" t="s">
        <v>246</v>
      </c>
      <c r="I12" s="1" t="s">
        <v>316</v>
      </c>
      <c r="J12" s="1" t="s">
        <v>30</v>
      </c>
      <c r="K12" s="1" t="s">
        <v>317</v>
      </c>
      <c r="L12" s="1" t="s">
        <v>317</v>
      </c>
      <c r="M12" s="1" t="s">
        <v>249</v>
      </c>
      <c r="N12" s="1" t="s">
        <v>249</v>
      </c>
      <c r="O12" s="1" t="s">
        <v>250</v>
      </c>
      <c r="P12" s="1" t="s">
        <v>251</v>
      </c>
      <c r="Q12" s="1" t="s">
        <v>252</v>
      </c>
      <c r="R12" s="1" t="s">
        <v>318</v>
      </c>
      <c r="S12" s="1" t="s">
        <v>254</v>
      </c>
      <c r="T12" s="1" t="s">
        <v>255</v>
      </c>
      <c r="U12" s="1" t="s">
        <v>256</v>
      </c>
    </row>
    <row r="13" s="1" customFormat="1" spans="1:21">
      <c r="A13" s="3">
        <v>17761279442</v>
      </c>
      <c r="B13" s="1" t="s">
        <v>312</v>
      </c>
      <c r="C13" s="1" t="s">
        <v>319</v>
      </c>
      <c r="D13" s="1" t="s">
        <v>320</v>
      </c>
      <c r="E13" s="1" t="s">
        <v>321</v>
      </c>
      <c r="F13" s="1" t="s">
        <v>294</v>
      </c>
      <c r="G13" s="1" t="s">
        <v>241</v>
      </c>
      <c r="H13" s="1" t="s">
        <v>246</v>
      </c>
      <c r="I13" s="1" t="s">
        <v>322</v>
      </c>
      <c r="J13" s="1" t="s">
        <v>30</v>
      </c>
      <c r="K13" s="1" t="s">
        <v>323</v>
      </c>
      <c r="L13" s="1" t="s">
        <v>323</v>
      </c>
      <c r="M13" s="1" t="s">
        <v>249</v>
      </c>
      <c r="N13" s="1" t="s">
        <v>249</v>
      </c>
      <c r="O13" s="1" t="s">
        <v>250</v>
      </c>
      <c r="P13" s="1" t="s">
        <v>251</v>
      </c>
      <c r="Q13" s="1" t="s">
        <v>252</v>
      </c>
      <c r="R13" s="1" t="s">
        <v>324</v>
      </c>
      <c r="S13" s="1" t="s">
        <v>254</v>
      </c>
      <c r="T13" s="1" t="s">
        <v>255</v>
      </c>
      <c r="U13" s="1" t="s">
        <v>256</v>
      </c>
    </row>
    <row r="14" s="1" customFormat="1" spans="1:21">
      <c r="A14" s="3">
        <v>17760816178</v>
      </c>
      <c r="B14" s="1" t="s">
        <v>312</v>
      </c>
      <c r="C14" s="1" t="s">
        <v>325</v>
      </c>
      <c r="D14" s="1" t="s">
        <v>326</v>
      </c>
      <c r="E14" s="1" t="s">
        <v>327</v>
      </c>
      <c r="F14" s="1" t="s">
        <v>294</v>
      </c>
      <c r="G14" s="1" t="s">
        <v>263</v>
      </c>
      <c r="H14" s="1" t="s">
        <v>246</v>
      </c>
      <c r="I14" s="1" t="s">
        <v>328</v>
      </c>
      <c r="J14" s="1" t="s">
        <v>30</v>
      </c>
      <c r="K14" s="1" t="s">
        <v>274</v>
      </c>
      <c r="L14" s="1" t="s">
        <v>274</v>
      </c>
      <c r="M14" s="1" t="s">
        <v>249</v>
      </c>
      <c r="N14" s="1" t="s">
        <v>249</v>
      </c>
      <c r="O14" s="1" t="s">
        <v>250</v>
      </c>
      <c r="P14" s="1" t="s">
        <v>251</v>
      </c>
      <c r="Q14" s="1" t="s">
        <v>252</v>
      </c>
      <c r="R14" s="1" t="s">
        <v>329</v>
      </c>
      <c r="S14" s="1" t="s">
        <v>254</v>
      </c>
      <c r="T14" s="1" t="s">
        <v>255</v>
      </c>
      <c r="U14" s="1" t="s">
        <v>256</v>
      </c>
    </row>
    <row r="15" s="1" customFormat="1" spans="1:21">
      <c r="A15" s="3">
        <v>17751749351</v>
      </c>
      <c r="B15" s="1" t="s">
        <v>330</v>
      </c>
      <c r="C15" s="1" t="s">
        <v>331</v>
      </c>
      <c r="D15" s="1" t="s">
        <v>332</v>
      </c>
      <c r="E15" s="1" t="s">
        <v>333</v>
      </c>
      <c r="F15" s="1" t="s">
        <v>294</v>
      </c>
      <c r="G15" s="1" t="s">
        <v>263</v>
      </c>
      <c r="H15" s="1" t="s">
        <v>246</v>
      </c>
      <c r="I15" s="1" t="s">
        <v>334</v>
      </c>
      <c r="J15" s="1" t="s">
        <v>30</v>
      </c>
      <c r="K15" s="1" t="s">
        <v>335</v>
      </c>
      <c r="L15" s="1" t="s">
        <v>335</v>
      </c>
      <c r="M15" s="1" t="s">
        <v>249</v>
      </c>
      <c r="N15" s="1" t="s">
        <v>249</v>
      </c>
      <c r="O15" s="1" t="s">
        <v>250</v>
      </c>
      <c r="P15" s="1" t="s">
        <v>251</v>
      </c>
      <c r="Q15" s="1" t="s">
        <v>252</v>
      </c>
      <c r="R15" s="1" t="s">
        <v>336</v>
      </c>
      <c r="S15" s="1" t="s">
        <v>254</v>
      </c>
      <c r="T15" s="1" t="s">
        <v>255</v>
      </c>
      <c r="U15" s="1" t="s">
        <v>256</v>
      </c>
    </row>
    <row r="16" s="1" customFormat="1" spans="1:21">
      <c r="A16" s="3">
        <v>17745798566</v>
      </c>
      <c r="B16" s="1" t="s">
        <v>337</v>
      </c>
      <c r="C16" s="1" t="s">
        <v>338</v>
      </c>
      <c r="D16" s="1" t="s">
        <v>289</v>
      </c>
      <c r="E16" s="1" t="s">
        <v>339</v>
      </c>
      <c r="F16" s="1" t="s">
        <v>263</v>
      </c>
      <c r="G16" s="1" t="s">
        <v>245</v>
      </c>
      <c r="H16" s="1" t="s">
        <v>246</v>
      </c>
      <c r="I16" s="1" t="s">
        <v>340</v>
      </c>
      <c r="J16" s="1" t="s">
        <v>30</v>
      </c>
      <c r="K16" s="1" t="s">
        <v>341</v>
      </c>
      <c r="L16" s="1" t="s">
        <v>341</v>
      </c>
      <c r="M16" s="1" t="s">
        <v>249</v>
      </c>
      <c r="N16" s="1" t="s">
        <v>249</v>
      </c>
      <c r="O16" s="1" t="s">
        <v>250</v>
      </c>
      <c r="P16" s="1" t="s">
        <v>251</v>
      </c>
      <c r="Q16" s="1" t="s">
        <v>252</v>
      </c>
      <c r="R16" s="1" t="s">
        <v>342</v>
      </c>
      <c r="S16" s="1" t="s">
        <v>254</v>
      </c>
      <c r="T16" s="1" t="s">
        <v>255</v>
      </c>
      <c r="U16" s="1" t="s">
        <v>256</v>
      </c>
    </row>
    <row r="17" s="1" customFormat="1" spans="1:21">
      <c r="A17" s="3">
        <v>17744197263</v>
      </c>
      <c r="B17" s="1" t="s">
        <v>337</v>
      </c>
      <c r="C17" s="1" t="s">
        <v>343</v>
      </c>
      <c r="D17" s="1" t="s">
        <v>344</v>
      </c>
      <c r="E17" s="1" t="s">
        <v>345</v>
      </c>
      <c r="F17" s="1" t="s">
        <v>337</v>
      </c>
      <c r="G17" s="1" t="s">
        <v>241</v>
      </c>
      <c r="H17" s="1" t="s">
        <v>246</v>
      </c>
      <c r="I17" s="1" t="s">
        <v>346</v>
      </c>
      <c r="J17" s="1" t="s">
        <v>30</v>
      </c>
      <c r="K17" s="1" t="s">
        <v>347</v>
      </c>
      <c r="L17" s="1" t="s">
        <v>347</v>
      </c>
      <c r="M17" s="1" t="s">
        <v>249</v>
      </c>
      <c r="N17" s="1" t="s">
        <v>249</v>
      </c>
      <c r="O17" s="1" t="s">
        <v>250</v>
      </c>
      <c r="P17" s="1" t="s">
        <v>251</v>
      </c>
      <c r="Q17" s="1" t="s">
        <v>252</v>
      </c>
      <c r="R17" s="1" t="s">
        <v>348</v>
      </c>
      <c r="S17" s="1" t="s">
        <v>254</v>
      </c>
      <c r="T17" s="1" t="s">
        <v>255</v>
      </c>
      <c r="U17" s="1" t="s">
        <v>256</v>
      </c>
    </row>
    <row r="18" s="1" customFormat="1" spans="1:21">
      <c r="A18" s="3">
        <v>17741724518</v>
      </c>
      <c r="B18" s="1" t="s">
        <v>349</v>
      </c>
      <c r="C18" s="1" t="s">
        <v>350</v>
      </c>
      <c r="D18" s="1" t="s">
        <v>351</v>
      </c>
      <c r="E18" s="1" t="s">
        <v>352</v>
      </c>
      <c r="F18" s="1" t="s">
        <v>263</v>
      </c>
      <c r="G18" s="1" t="s">
        <v>241</v>
      </c>
      <c r="H18" s="1" t="s">
        <v>246</v>
      </c>
      <c r="I18" s="1" t="s">
        <v>353</v>
      </c>
      <c r="J18" s="1" t="s">
        <v>30</v>
      </c>
      <c r="K18" s="1" t="s">
        <v>274</v>
      </c>
      <c r="L18" s="1" t="s">
        <v>274</v>
      </c>
      <c r="M18" s="1" t="s">
        <v>249</v>
      </c>
      <c r="N18" s="1" t="s">
        <v>249</v>
      </c>
      <c r="O18" s="1" t="s">
        <v>250</v>
      </c>
      <c r="P18" s="1" t="s">
        <v>251</v>
      </c>
      <c r="Q18" s="1" t="s">
        <v>252</v>
      </c>
      <c r="R18" s="1" t="s">
        <v>354</v>
      </c>
      <c r="S18" s="1" t="s">
        <v>254</v>
      </c>
      <c r="T18" s="1" t="s">
        <v>255</v>
      </c>
      <c r="U18" s="1" t="s">
        <v>256</v>
      </c>
    </row>
    <row r="19" s="1" customFormat="1" spans="1:21">
      <c r="A19" s="3">
        <v>17728680882</v>
      </c>
      <c r="B19" s="1" t="s">
        <v>355</v>
      </c>
      <c r="C19" s="1" t="s">
        <v>356</v>
      </c>
      <c r="D19" s="1" t="s">
        <v>357</v>
      </c>
      <c r="E19" s="1" t="s">
        <v>358</v>
      </c>
      <c r="F19" s="1" t="s">
        <v>294</v>
      </c>
      <c r="G19" s="1" t="s">
        <v>245</v>
      </c>
      <c r="H19" s="1" t="s">
        <v>246</v>
      </c>
      <c r="I19" s="1" t="s">
        <v>359</v>
      </c>
      <c r="J19" s="1" t="s">
        <v>30</v>
      </c>
      <c r="K19" s="1" t="s">
        <v>360</v>
      </c>
      <c r="L19" s="1" t="s">
        <v>360</v>
      </c>
      <c r="M19" s="1" t="s">
        <v>249</v>
      </c>
      <c r="N19" s="1" t="s">
        <v>249</v>
      </c>
      <c r="O19" s="1" t="s">
        <v>250</v>
      </c>
      <c r="P19" s="1" t="s">
        <v>251</v>
      </c>
      <c r="Q19" s="1" t="s">
        <v>252</v>
      </c>
      <c r="R19" s="1" t="s">
        <v>361</v>
      </c>
      <c r="S19" s="1" t="s">
        <v>254</v>
      </c>
      <c r="T19" s="1" t="s">
        <v>255</v>
      </c>
      <c r="U19" s="1" t="s">
        <v>256</v>
      </c>
    </row>
    <row r="20" s="1" customFormat="1" spans="1:21">
      <c r="A20" s="3">
        <v>17728342162</v>
      </c>
      <c r="B20" s="1" t="s">
        <v>362</v>
      </c>
      <c r="C20" s="1" t="s">
        <v>363</v>
      </c>
      <c r="D20" s="1" t="s">
        <v>364</v>
      </c>
      <c r="E20" s="1" t="s">
        <v>365</v>
      </c>
      <c r="F20" s="1" t="s">
        <v>366</v>
      </c>
      <c r="G20" s="1" t="s">
        <v>241</v>
      </c>
      <c r="H20" s="1" t="s">
        <v>246</v>
      </c>
      <c r="I20" s="1" t="s">
        <v>367</v>
      </c>
      <c r="J20" s="1" t="s">
        <v>30</v>
      </c>
      <c r="K20" s="1" t="s">
        <v>368</v>
      </c>
      <c r="L20" s="1" t="s">
        <v>368</v>
      </c>
      <c r="M20" s="1" t="s">
        <v>249</v>
      </c>
      <c r="N20" s="1" t="s">
        <v>249</v>
      </c>
      <c r="O20" s="1" t="s">
        <v>250</v>
      </c>
      <c r="P20" s="1" t="s">
        <v>251</v>
      </c>
      <c r="Q20" s="1" t="s">
        <v>252</v>
      </c>
      <c r="R20" s="1" t="s">
        <v>369</v>
      </c>
      <c r="S20" s="1" t="s">
        <v>254</v>
      </c>
      <c r="T20" s="1" t="s">
        <v>255</v>
      </c>
      <c r="U20" s="1" t="s">
        <v>256</v>
      </c>
    </row>
    <row r="21" s="1" customFormat="1" spans="1:21">
      <c r="A21" s="3">
        <v>17708226474</v>
      </c>
      <c r="B21" s="1" t="s">
        <v>370</v>
      </c>
      <c r="C21" s="1" t="s">
        <v>371</v>
      </c>
      <c r="D21" s="1" t="s">
        <v>372</v>
      </c>
      <c r="E21" s="1" t="s">
        <v>373</v>
      </c>
      <c r="F21" s="1" t="s">
        <v>241</v>
      </c>
      <c r="G21" s="1" t="s">
        <v>245</v>
      </c>
      <c r="H21" s="1" t="s">
        <v>246</v>
      </c>
      <c r="I21" s="1" t="s">
        <v>374</v>
      </c>
      <c r="J21" s="1" t="s">
        <v>30</v>
      </c>
      <c r="K21" s="1" t="s">
        <v>375</v>
      </c>
      <c r="L21" s="1" t="s">
        <v>375</v>
      </c>
      <c r="M21" s="1" t="s">
        <v>249</v>
      </c>
      <c r="N21" s="1" t="s">
        <v>249</v>
      </c>
      <c r="O21" s="1" t="s">
        <v>250</v>
      </c>
      <c r="P21" s="1" t="s">
        <v>251</v>
      </c>
      <c r="Q21" s="1" t="s">
        <v>252</v>
      </c>
      <c r="R21" s="1" t="s">
        <v>376</v>
      </c>
      <c r="S21" s="1" t="s">
        <v>254</v>
      </c>
      <c r="T21" s="1" t="s">
        <v>255</v>
      </c>
      <c r="U21" s="1" t="s">
        <v>256</v>
      </c>
    </row>
    <row r="22" s="1" customFormat="1" spans="1:21">
      <c r="A22" s="3">
        <v>17706668320</v>
      </c>
      <c r="B22" s="1" t="s">
        <v>370</v>
      </c>
      <c r="C22" s="1" t="s">
        <v>377</v>
      </c>
      <c r="D22" s="1" t="s">
        <v>378</v>
      </c>
      <c r="E22" s="1" t="s">
        <v>379</v>
      </c>
      <c r="F22" s="1" t="s">
        <v>294</v>
      </c>
      <c r="G22" s="1" t="s">
        <v>263</v>
      </c>
      <c r="H22" s="1" t="s">
        <v>246</v>
      </c>
      <c r="I22" s="1" t="s">
        <v>380</v>
      </c>
      <c r="J22" s="1" t="s">
        <v>30</v>
      </c>
      <c r="K22" s="1" t="s">
        <v>381</v>
      </c>
      <c r="L22" s="1" t="s">
        <v>381</v>
      </c>
      <c r="M22" s="1" t="s">
        <v>249</v>
      </c>
      <c r="N22" s="1" t="s">
        <v>249</v>
      </c>
      <c r="O22" s="1" t="s">
        <v>250</v>
      </c>
      <c r="P22" s="1" t="s">
        <v>251</v>
      </c>
      <c r="Q22" s="1" t="s">
        <v>252</v>
      </c>
      <c r="R22" s="1" t="s">
        <v>382</v>
      </c>
      <c r="S22" s="1" t="s">
        <v>254</v>
      </c>
      <c r="T22" s="1" t="s">
        <v>255</v>
      </c>
      <c r="U22" s="1" t="s">
        <v>256</v>
      </c>
    </row>
    <row r="23" s="1" customFormat="1" spans="1:21">
      <c r="A23" s="3">
        <v>17706417331</v>
      </c>
      <c r="B23" s="1" t="s">
        <v>383</v>
      </c>
      <c r="C23" s="1" t="s">
        <v>384</v>
      </c>
      <c r="D23" s="1" t="s">
        <v>385</v>
      </c>
      <c r="E23" s="1" t="s">
        <v>386</v>
      </c>
      <c r="F23" s="1" t="s">
        <v>241</v>
      </c>
      <c r="G23" s="1" t="s">
        <v>245</v>
      </c>
      <c r="H23" s="1" t="s">
        <v>246</v>
      </c>
      <c r="I23" s="1" t="s">
        <v>387</v>
      </c>
      <c r="J23" s="1" t="s">
        <v>30</v>
      </c>
      <c r="K23" s="1" t="s">
        <v>388</v>
      </c>
      <c r="L23" s="1" t="s">
        <v>388</v>
      </c>
      <c r="M23" s="1" t="s">
        <v>249</v>
      </c>
      <c r="N23" s="1" t="s">
        <v>249</v>
      </c>
      <c r="O23" s="1" t="s">
        <v>250</v>
      </c>
      <c r="P23" s="1" t="s">
        <v>251</v>
      </c>
      <c r="Q23" s="1" t="s">
        <v>252</v>
      </c>
      <c r="R23" s="1" t="s">
        <v>389</v>
      </c>
      <c r="S23" s="1" t="s">
        <v>254</v>
      </c>
      <c r="T23" s="1" t="s">
        <v>255</v>
      </c>
      <c r="U23" s="1" t="s">
        <v>256</v>
      </c>
    </row>
    <row r="24" s="1" customFormat="1" spans="1:21">
      <c r="A24" s="3">
        <v>17696485952</v>
      </c>
      <c r="B24" s="1" t="s">
        <v>390</v>
      </c>
      <c r="C24" s="1" t="s">
        <v>391</v>
      </c>
      <c r="D24" s="1" t="s">
        <v>392</v>
      </c>
      <c r="E24" s="1" t="s">
        <v>393</v>
      </c>
      <c r="F24" s="1" t="s">
        <v>294</v>
      </c>
      <c r="G24" s="1" t="s">
        <v>263</v>
      </c>
      <c r="H24" s="1" t="s">
        <v>246</v>
      </c>
      <c r="I24" s="1" t="s">
        <v>394</v>
      </c>
      <c r="J24" s="1" t="s">
        <v>30</v>
      </c>
      <c r="K24" s="1" t="s">
        <v>395</v>
      </c>
      <c r="L24" s="1" t="s">
        <v>395</v>
      </c>
      <c r="M24" s="1" t="s">
        <v>249</v>
      </c>
      <c r="N24" s="1" t="s">
        <v>249</v>
      </c>
      <c r="O24" s="1" t="s">
        <v>250</v>
      </c>
      <c r="P24" s="1" t="s">
        <v>251</v>
      </c>
      <c r="Q24" s="1" t="s">
        <v>252</v>
      </c>
      <c r="R24" s="1" t="s">
        <v>396</v>
      </c>
      <c r="S24" s="1" t="s">
        <v>254</v>
      </c>
      <c r="T24" s="1" t="s">
        <v>255</v>
      </c>
      <c r="U24" s="1" t="s">
        <v>256</v>
      </c>
    </row>
    <row r="25" s="1" customFormat="1" spans="1:21">
      <c r="A25" s="3">
        <v>17696327944</v>
      </c>
      <c r="B25" s="1" t="s">
        <v>390</v>
      </c>
      <c r="C25" s="1" t="s">
        <v>397</v>
      </c>
      <c r="D25" s="1" t="s">
        <v>398</v>
      </c>
      <c r="E25" s="1" t="s">
        <v>399</v>
      </c>
      <c r="F25" s="1" t="s">
        <v>294</v>
      </c>
      <c r="G25" s="1" t="s">
        <v>263</v>
      </c>
      <c r="H25" s="1" t="s">
        <v>246</v>
      </c>
      <c r="I25" s="1" t="s">
        <v>400</v>
      </c>
      <c r="J25" s="1" t="s">
        <v>30</v>
      </c>
      <c r="K25" s="1" t="s">
        <v>401</v>
      </c>
      <c r="L25" s="1" t="s">
        <v>401</v>
      </c>
      <c r="M25" s="1" t="s">
        <v>249</v>
      </c>
      <c r="N25" s="1" t="s">
        <v>249</v>
      </c>
      <c r="O25" s="1" t="s">
        <v>250</v>
      </c>
      <c r="P25" s="1" t="s">
        <v>251</v>
      </c>
      <c r="Q25" s="1" t="s">
        <v>252</v>
      </c>
      <c r="R25" s="1" t="s">
        <v>402</v>
      </c>
      <c r="S25" s="1" t="s">
        <v>254</v>
      </c>
      <c r="T25" s="1" t="s">
        <v>255</v>
      </c>
      <c r="U25" s="1" t="s">
        <v>256</v>
      </c>
    </row>
    <row r="26" s="1" customFormat="1" spans="1:21">
      <c r="A26" s="3">
        <v>17696213566</v>
      </c>
      <c r="B26" s="1" t="s">
        <v>390</v>
      </c>
      <c r="C26" s="1" t="s">
        <v>403</v>
      </c>
      <c r="D26" s="1" t="s">
        <v>404</v>
      </c>
      <c r="E26" s="1" t="s">
        <v>405</v>
      </c>
      <c r="F26" s="1" t="s">
        <v>263</v>
      </c>
      <c r="G26" s="1" t="s">
        <v>241</v>
      </c>
      <c r="H26" s="1" t="s">
        <v>246</v>
      </c>
      <c r="I26" s="1" t="s">
        <v>406</v>
      </c>
      <c r="J26" s="1" t="s">
        <v>30</v>
      </c>
      <c r="K26" s="1" t="s">
        <v>407</v>
      </c>
      <c r="L26" s="1" t="s">
        <v>407</v>
      </c>
      <c r="M26" s="1" t="s">
        <v>249</v>
      </c>
      <c r="N26" s="1" t="s">
        <v>249</v>
      </c>
      <c r="O26" s="1" t="s">
        <v>250</v>
      </c>
      <c r="P26" s="1" t="s">
        <v>251</v>
      </c>
      <c r="Q26" s="1" t="s">
        <v>252</v>
      </c>
      <c r="R26" s="1" t="s">
        <v>408</v>
      </c>
      <c r="S26" s="1" t="s">
        <v>254</v>
      </c>
      <c r="T26" s="1" t="s">
        <v>255</v>
      </c>
      <c r="U26" s="1" t="s">
        <v>256</v>
      </c>
    </row>
    <row r="27" s="1" customFormat="1" spans="1:21">
      <c r="A27" s="3">
        <v>17680139794</v>
      </c>
      <c r="B27" s="1" t="s">
        <v>409</v>
      </c>
      <c r="C27" s="1" t="s">
        <v>410</v>
      </c>
      <c r="D27" s="1" t="s">
        <v>411</v>
      </c>
      <c r="E27" s="1" t="s">
        <v>412</v>
      </c>
      <c r="F27" s="1" t="s">
        <v>312</v>
      </c>
      <c r="G27" s="1" t="s">
        <v>263</v>
      </c>
      <c r="H27" s="1" t="s">
        <v>246</v>
      </c>
      <c r="I27" s="1" t="s">
        <v>413</v>
      </c>
      <c r="J27" s="1" t="s">
        <v>30</v>
      </c>
      <c r="K27" s="1" t="s">
        <v>414</v>
      </c>
      <c r="L27" s="1" t="s">
        <v>414</v>
      </c>
      <c r="M27" s="1" t="s">
        <v>249</v>
      </c>
      <c r="N27" s="1" t="s">
        <v>249</v>
      </c>
      <c r="O27" s="1" t="s">
        <v>250</v>
      </c>
      <c r="P27" s="1" t="s">
        <v>251</v>
      </c>
      <c r="Q27" s="1" t="s">
        <v>252</v>
      </c>
      <c r="R27" s="1" t="s">
        <v>415</v>
      </c>
      <c r="S27" s="1" t="s">
        <v>254</v>
      </c>
      <c r="T27" s="1" t="s">
        <v>255</v>
      </c>
      <c r="U27" s="1" t="s">
        <v>256</v>
      </c>
    </row>
    <row r="28" s="1" customFormat="1" spans="1:21">
      <c r="A28" s="3">
        <v>17665985427</v>
      </c>
      <c r="B28" s="1" t="s">
        <v>416</v>
      </c>
      <c r="C28" s="1" t="s">
        <v>417</v>
      </c>
      <c r="D28" s="1" t="s">
        <v>411</v>
      </c>
      <c r="E28" s="1" t="s">
        <v>418</v>
      </c>
      <c r="F28" s="1" t="s">
        <v>263</v>
      </c>
      <c r="G28" s="1" t="s">
        <v>245</v>
      </c>
      <c r="H28" s="1" t="s">
        <v>246</v>
      </c>
      <c r="I28" s="1" t="s">
        <v>419</v>
      </c>
      <c r="J28" s="1" t="s">
        <v>30</v>
      </c>
      <c r="K28" s="1" t="s">
        <v>420</v>
      </c>
      <c r="L28" s="1" t="s">
        <v>420</v>
      </c>
      <c r="M28" s="1" t="s">
        <v>249</v>
      </c>
      <c r="N28" s="1" t="s">
        <v>249</v>
      </c>
      <c r="O28" s="1" t="s">
        <v>250</v>
      </c>
      <c r="P28" s="1" t="s">
        <v>251</v>
      </c>
      <c r="Q28" s="1" t="s">
        <v>252</v>
      </c>
      <c r="R28" s="1" t="s">
        <v>421</v>
      </c>
      <c r="S28" s="1" t="s">
        <v>254</v>
      </c>
      <c r="T28" s="1" t="s">
        <v>255</v>
      </c>
      <c r="U28" s="1" t="s">
        <v>256</v>
      </c>
    </row>
    <row r="29" s="1" customFormat="1" spans="1:21">
      <c r="A29" s="3">
        <v>17642337241</v>
      </c>
      <c r="B29" s="1" t="s">
        <v>422</v>
      </c>
      <c r="C29" s="1" t="s">
        <v>423</v>
      </c>
      <c r="D29" s="1" t="s">
        <v>424</v>
      </c>
      <c r="E29" s="1" t="s">
        <v>425</v>
      </c>
      <c r="F29" s="1" t="s">
        <v>294</v>
      </c>
      <c r="G29" s="1" t="s">
        <v>263</v>
      </c>
      <c r="H29" s="1" t="s">
        <v>246</v>
      </c>
      <c r="I29" s="1" t="s">
        <v>426</v>
      </c>
      <c r="J29" s="1" t="s">
        <v>30</v>
      </c>
      <c r="K29" s="1" t="s">
        <v>427</v>
      </c>
      <c r="L29" s="1" t="s">
        <v>427</v>
      </c>
      <c r="M29" s="1" t="s">
        <v>249</v>
      </c>
      <c r="N29" s="1" t="s">
        <v>249</v>
      </c>
      <c r="O29" s="1" t="s">
        <v>250</v>
      </c>
      <c r="P29" s="1" t="s">
        <v>251</v>
      </c>
      <c r="Q29" s="1" t="s">
        <v>252</v>
      </c>
      <c r="R29" s="1" t="s">
        <v>428</v>
      </c>
      <c r="S29" s="1" t="s">
        <v>254</v>
      </c>
      <c r="T29" s="1" t="s">
        <v>255</v>
      </c>
      <c r="U29" s="1" t="s">
        <v>256</v>
      </c>
    </row>
    <row r="30" s="1" customFormat="1" spans="1:21">
      <c r="A30" s="3">
        <v>17607317224</v>
      </c>
      <c r="B30" s="1" t="s">
        <v>429</v>
      </c>
      <c r="C30" s="1" t="s">
        <v>430</v>
      </c>
      <c r="D30" s="1" t="s">
        <v>431</v>
      </c>
      <c r="E30" s="1" t="s">
        <v>432</v>
      </c>
      <c r="F30" s="1" t="s">
        <v>241</v>
      </c>
      <c r="G30" s="1" t="s">
        <v>245</v>
      </c>
      <c r="H30" s="1" t="s">
        <v>246</v>
      </c>
      <c r="I30" s="1" t="s">
        <v>433</v>
      </c>
      <c r="J30" s="1" t="s">
        <v>30</v>
      </c>
      <c r="K30" s="1" t="s">
        <v>434</v>
      </c>
      <c r="L30" s="1" t="s">
        <v>434</v>
      </c>
      <c r="M30" s="1" t="s">
        <v>249</v>
      </c>
      <c r="N30" s="1" t="s">
        <v>249</v>
      </c>
      <c r="O30" s="1" t="s">
        <v>250</v>
      </c>
      <c r="P30" s="1" t="s">
        <v>251</v>
      </c>
      <c r="Q30" s="1" t="s">
        <v>252</v>
      </c>
      <c r="R30" s="1" t="s">
        <v>435</v>
      </c>
      <c r="S30" s="1" t="s">
        <v>254</v>
      </c>
      <c r="T30" s="1" t="s">
        <v>255</v>
      </c>
      <c r="U30" s="1" t="s">
        <v>256</v>
      </c>
    </row>
    <row r="31" s="1" customFormat="1" spans="1:21">
      <c r="A31" s="3">
        <v>17598689745</v>
      </c>
      <c r="B31" s="1" t="s">
        <v>436</v>
      </c>
      <c r="C31" s="1" t="s">
        <v>437</v>
      </c>
      <c r="D31" s="1" t="s">
        <v>438</v>
      </c>
      <c r="E31" s="1" t="s">
        <v>439</v>
      </c>
      <c r="F31" s="1" t="s">
        <v>312</v>
      </c>
      <c r="G31" s="1" t="s">
        <v>245</v>
      </c>
      <c r="H31" s="1" t="s">
        <v>246</v>
      </c>
      <c r="I31" s="1" t="s">
        <v>440</v>
      </c>
      <c r="J31" s="1" t="s">
        <v>30</v>
      </c>
      <c r="K31" s="1" t="s">
        <v>441</v>
      </c>
      <c r="L31" s="1" t="s">
        <v>441</v>
      </c>
      <c r="M31" s="1" t="s">
        <v>249</v>
      </c>
      <c r="N31" s="1" t="s">
        <v>249</v>
      </c>
      <c r="O31" s="1" t="s">
        <v>250</v>
      </c>
      <c r="P31" s="1" t="s">
        <v>251</v>
      </c>
      <c r="Q31" s="1" t="s">
        <v>252</v>
      </c>
      <c r="R31" s="1" t="s">
        <v>442</v>
      </c>
      <c r="S31" s="1" t="s">
        <v>254</v>
      </c>
      <c r="T31" s="1" t="s">
        <v>255</v>
      </c>
      <c r="U31" s="1" t="s">
        <v>256</v>
      </c>
    </row>
    <row r="32" s="1" customFormat="1" spans="1:21">
      <c r="A32" s="3">
        <v>17429077325</v>
      </c>
      <c r="B32" s="1" t="s">
        <v>443</v>
      </c>
      <c r="C32" s="1" t="s">
        <v>444</v>
      </c>
      <c r="D32" s="1" t="s">
        <v>445</v>
      </c>
      <c r="E32" s="1" t="s">
        <v>446</v>
      </c>
      <c r="F32" s="1" t="s">
        <v>241</v>
      </c>
      <c r="G32" s="1" t="s">
        <v>245</v>
      </c>
      <c r="H32" s="1" t="s">
        <v>246</v>
      </c>
      <c r="I32" s="1" t="s">
        <v>447</v>
      </c>
      <c r="J32" s="1" t="s">
        <v>30</v>
      </c>
      <c r="K32" s="1" t="s">
        <v>448</v>
      </c>
      <c r="L32" s="1" t="s">
        <v>448</v>
      </c>
      <c r="M32" s="1" t="s">
        <v>249</v>
      </c>
      <c r="N32" s="1" t="s">
        <v>249</v>
      </c>
      <c r="O32" s="1" t="s">
        <v>250</v>
      </c>
      <c r="P32" s="1" t="s">
        <v>251</v>
      </c>
      <c r="Q32" s="1" t="s">
        <v>252</v>
      </c>
      <c r="R32" s="1" t="s">
        <v>449</v>
      </c>
      <c r="S32" s="1" t="s">
        <v>254</v>
      </c>
      <c r="T32" s="1" t="s">
        <v>255</v>
      </c>
      <c r="U32" s="1" t="s">
        <v>256</v>
      </c>
    </row>
    <row r="33" s="1" customFormat="1" spans="1:21">
      <c r="A33" s="3">
        <v>17279838220</v>
      </c>
      <c r="B33" s="1" t="s">
        <v>450</v>
      </c>
      <c r="C33" s="1" t="s">
        <v>451</v>
      </c>
      <c r="D33" s="1" t="s">
        <v>452</v>
      </c>
      <c r="E33" s="1" t="s">
        <v>453</v>
      </c>
      <c r="F33" s="1" t="s">
        <v>263</v>
      </c>
      <c r="G33" s="1" t="s">
        <v>245</v>
      </c>
      <c r="H33" s="1" t="s">
        <v>246</v>
      </c>
      <c r="I33" s="1" t="s">
        <v>454</v>
      </c>
      <c r="J33" s="1" t="s">
        <v>30</v>
      </c>
      <c r="K33" s="1" t="s">
        <v>455</v>
      </c>
      <c r="L33" s="1" t="s">
        <v>455</v>
      </c>
      <c r="M33" s="1" t="s">
        <v>249</v>
      </c>
      <c r="N33" s="1" t="s">
        <v>249</v>
      </c>
      <c r="O33" s="1" t="s">
        <v>250</v>
      </c>
      <c r="P33" s="1" t="s">
        <v>251</v>
      </c>
      <c r="Q33" s="1" t="s">
        <v>252</v>
      </c>
      <c r="R33" s="1" t="s">
        <v>456</v>
      </c>
      <c r="S33" s="1" t="s">
        <v>254</v>
      </c>
      <c r="T33" s="1" t="s">
        <v>255</v>
      </c>
      <c r="U33" s="1" t="s">
        <v>256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2022-04-11T01:52:00Z</dcterms:created>
  <dcterms:modified xsi:type="dcterms:W3CDTF">2022-04-14T02:56:20Z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4792F8C8D9CC435ABD02955D06CFBC04</vt:lpwstr>
  </property>
  <property fmtid="{D5CDD505-2E9C-101B-9397-08002B2CF9AE}" pid="3" name="KSOProductBuildVer">
    <vt:lpwstr>2052-11.1.0.11636</vt:lpwstr>
  </property>
</Properties>
</file>