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<sst xmlns="http://schemas.openxmlformats.org/spreadsheetml/2006/main" count="614" uniqueCount="207">
  <si>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</si>
  <si>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</si>
  <si>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</si>
  <si>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</si>
  <si>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</si>
  <si>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</si>
  <si>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</si>
  <si>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</si>
  <si>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</si>
  <si>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</si>
  <si>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</si>
  <si>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</si>
  <si>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</si>
  <si>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</si>
  <si>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</si>
  <si>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</si>
  <si>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</si>
  <si>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</si>
  <si>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</si>
  <si>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</si>
  <si>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</si>
  <si>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</si>
  <si>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</si>
  <si>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</si>
  <si>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</si>
  <si>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17678998762	</t>
  </si>
  <si>
    <t>Ctrip</t>
  </si>
  <si>
    <t>正常</t>
  </si>
  <si>
    <t>[台北]天阁酒店(台北复兴馆)(The Tango Hotel (Taipei Fu Hsing))(80941372)</t>
  </si>
  <si>
    <t>天豪客房&lt;2人入住&gt;&lt;早餐&gt;</t>
  </si>
  <si>
    <t>CNY</t>
  </si>
  <si>
    <t>WANG/ERIC</t>
  </si>
  <si>
    <t>CA13744220414CNY</t>
  </si>
  <si>
    <t>未提现</t>
  </si>
  <si>
    <t>携程开票</t>
  </si>
  <si>
    <t xml:space="preserve">	</t>
  </si>
  <si>
    <t xml:space="preserve">20220319-031	</t>
  </si>
  <si>
    <t xml:space="preserve">17726238110	</t>
  </si>
  <si>
    <t>[台北]台北柯达大饭店-敦南馆(K Hotel Dunnan)(80941563)</t>
  </si>
  <si>
    <t>商务大床房&lt;2人入住&gt;</t>
  </si>
  <si>
    <t>WU/SHU CHUAN,WU/SHU CHUAN</t>
  </si>
  <si>
    <t xml:space="preserve">2485989	</t>
  </si>
  <si>
    <t xml:space="preserve">20220328007	</t>
  </si>
  <si>
    <t xml:space="preserve">17727248393	</t>
  </si>
  <si>
    <t>[香港]旭逸酒店 · 荃湾(Hotel Ease · Tsuen Wan)(80247247)</t>
  </si>
  <si>
    <t>标准客房&lt;2人入住&gt;</t>
  </si>
  <si>
    <t>Chung/Suet Man Sherman</t>
  </si>
  <si>
    <t xml:space="preserve">17727522392	</t>
  </si>
  <si>
    <t>CHAN/FEI LUNG</t>
  </si>
  <si>
    <t xml:space="preserve">17728187051	</t>
  </si>
  <si>
    <t>[成都]汉庭酒店(成都双流机场店)(68605943)</t>
  </si>
  <si>
    <t>高级大床房&lt;2人入住&gt;</t>
  </si>
  <si>
    <t>权树月</t>
  </si>
  <si>
    <t xml:space="preserve">R6102071081207618001	</t>
  </si>
  <si>
    <t xml:space="preserve">17728700333	</t>
  </si>
  <si>
    <t>[上高]尚客优连锁酒店(上高万象广场店)(81209110)</t>
  </si>
  <si>
    <t>王林</t>
  </si>
  <si>
    <t xml:space="preserve">2487619	</t>
  </si>
  <si>
    <t xml:space="preserve">17729017947	</t>
  </si>
  <si>
    <t>[苏州]格林豪泰(苏州木渎老街店)(68607107)</t>
  </si>
  <si>
    <t>1.5米大床房&lt;2人入住&gt;</t>
  </si>
  <si>
    <t>李娜</t>
  </si>
  <si>
    <t xml:space="preserve">2487870	</t>
  </si>
  <si>
    <t>取消</t>
  </si>
  <si>
    <t xml:space="preserve">17733990519	</t>
  </si>
  <si>
    <t>[太原]IU酒店(太原千峰南路店)(80246468)</t>
  </si>
  <si>
    <t>小U·精致大床房&lt;2人入住&gt;</t>
  </si>
  <si>
    <t>唐伟</t>
  </si>
  <si>
    <t xml:space="preserve">2488214	</t>
  </si>
  <si>
    <t xml:space="preserve">17734071267	</t>
  </si>
  <si>
    <t>[厦门]厦门朴易居酒店(88620751)</t>
  </si>
  <si>
    <t>清新大床房&lt;2人入住&gt;</t>
  </si>
  <si>
    <t>黄龙楷</t>
  </si>
  <si>
    <t xml:space="preserve">17734191663	</t>
  </si>
  <si>
    <t>[海口]今日大酒店（海口美兰机场店）(88633960)</t>
  </si>
  <si>
    <t>今朝·惠大床房&lt;2人入住&gt;</t>
  </si>
  <si>
    <t>黄恒金</t>
  </si>
  <si>
    <t xml:space="preserve">2488335	</t>
  </si>
  <si>
    <t xml:space="preserve">报名字	</t>
  </si>
  <si>
    <t xml:space="preserve">17734289623	</t>
  </si>
  <si>
    <t>[贵阳]贵阳中铁酒店(88634057)</t>
  </si>
  <si>
    <t>惠选大床房&lt;2人入住&gt;</t>
  </si>
  <si>
    <t>李昌彦</t>
  </si>
  <si>
    <t xml:space="preserve">17734324441	</t>
  </si>
  <si>
    <t>[象山]宁波象山海景皇冠假日酒店(80894748)</t>
  </si>
  <si>
    <t>高级海景大床房&lt;2人入住&gt;&lt;早餐&gt;</t>
  </si>
  <si>
    <t>李苗苗</t>
  </si>
  <si>
    <t xml:space="preserve">25445103	</t>
  </si>
  <si>
    <t xml:space="preserve">17734692787	</t>
  </si>
  <si>
    <t>[赣州]赣州万事达便捷酒店连锁(88634070)</t>
  </si>
  <si>
    <t>舒适大床房&lt;2人入住&gt;</t>
  </si>
  <si>
    <t>何青</t>
  </si>
  <si>
    <t xml:space="preserve">17734696194	</t>
  </si>
  <si>
    <t>[北京]中梦立方酒店(北京电影学院店)(88634224)</t>
  </si>
  <si>
    <t>梦凡大床房&lt;2人入住&gt;</t>
  </si>
  <si>
    <t>刘小兵</t>
  </si>
  <si>
    <t xml:space="preserve">17734697146	</t>
  </si>
  <si>
    <t>吴南</t>
  </si>
  <si>
    <t xml:space="preserve">2488752	</t>
  </si>
  <si>
    <t xml:space="preserve">17734747581	</t>
  </si>
  <si>
    <t>王康</t>
  </si>
  <si>
    <t xml:space="preserve">2488802	</t>
  </si>
  <si>
    <t xml:space="preserve">17734953105	</t>
  </si>
  <si>
    <t>[贵阳]贵阳金逸豪城市假日酒店(88620620)</t>
  </si>
  <si>
    <t>棋牌麻将房&lt;2人入住&gt;</t>
  </si>
  <si>
    <t>肖长江</t>
  </si>
  <si>
    <t xml:space="preserve">2488959	</t>
  </si>
  <si>
    <t xml:space="preserve">17735097175	</t>
  </si>
  <si>
    <t>郭东伟</t>
  </si>
  <si>
    <t xml:space="preserve">2489047	</t>
  </si>
  <si>
    <t>，</t>
  </si>
  <si>
    <t xml:space="preserve"> 5080 CNY</t>
  </si>
  <si>
    <t>A220414093940481</t>
  </si>
  <si>
    <t>总计：5080元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</si>
  <si>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</si>
  <si>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</si>
  <si>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</si>
  <si>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</si>
  <si>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</si>
  <si>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</si>
  <si>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</si>
  <si>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</si>
  <si>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</si>
  <si>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</si>
  <si>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</si>
  <si>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</si>
  <si>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</si>
  <si>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</si>
  <si>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</si>
  <si>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</si>
  <si>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</si>
  <si>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</si>
  <si>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2022-03-19</t>
  </si>
  <si>
    <t>2474444</t>
  </si>
  <si>
    <t>天阁酒店(台北复兴馆)</t>
  </si>
  <si>
    <t>WANG ERIC</t>
  </si>
  <si>
    <t>2022-03-27</t>
  </si>
  <si>
    <t>2022-03-30</t>
  </si>
  <si>
    <t>退房日月结</t>
  </si>
  <si>
    <t>1338.00</t>
  </si>
  <si>
    <t>RMB</t>
  </si>
  <si>
    <t>0</t>
  </si>
  <si>
    <t>0.00</t>
  </si>
  <si>
    <t>携程汇登国内直连</t>
  </si>
  <si>
    <t>01.011264</t>
  </si>
  <si>
    <t>2022-03-19 17:00:12</t>
  </si>
  <si>
    <t>否</t>
  </si>
  <si>
    <t>广州汇登信息科技有限公司</t>
  </si>
  <si>
    <t>直连</t>
  </si>
  <si>
    <t>2022-03-28</t>
  </si>
  <si>
    <t>2485989</t>
  </si>
  <si>
    <t>台北柯达大饭店-敦南馆</t>
  </si>
  <si>
    <t>WU SHU CHUAN,WU SHU CHUAN</t>
  </si>
  <si>
    <t>2022-03-29</t>
  </si>
  <si>
    <t>417.00</t>
  </si>
  <si>
    <t>2022-03-28 01:02:32</t>
  </si>
  <si>
    <t>2486651</t>
  </si>
  <si>
    <t>旭逸酒店 · 荃湾</t>
  </si>
  <si>
    <t>Chung Suet Man Sherman</t>
  </si>
  <si>
    <t>369.00</t>
  </si>
  <si>
    <t>2022-03-28 15:10:18</t>
  </si>
  <si>
    <t>2486829</t>
  </si>
  <si>
    <t>CHAN FEI LUNG</t>
  </si>
  <si>
    <t>366.00</t>
  </si>
  <si>
    <t>2022-03-28 17:15:36</t>
  </si>
  <si>
    <t>2487326</t>
  </si>
  <si>
    <t>汉庭（成都双流机场店）</t>
  </si>
  <si>
    <t>185.00</t>
  </si>
  <si>
    <t>2022-03-28 21:40:20</t>
  </si>
  <si>
    <t>2487619</t>
  </si>
  <si>
    <t>尚客优连锁酒店(上高万象广场店)</t>
  </si>
  <si>
    <t>102.00</t>
  </si>
  <si>
    <t>2022-03-29 08:05:15</t>
  </si>
  <si>
    <t>2488214</t>
  </si>
  <si>
    <t>IU酒店(太原千峰南路店)</t>
  </si>
  <si>
    <t>128.00</t>
  </si>
  <si>
    <t>2022-03-29 15:04:56</t>
  </si>
  <si>
    <t>2488258</t>
  </si>
  <si>
    <t>厦门朴易居酒店</t>
  </si>
  <si>
    <t>75.00</t>
  </si>
  <si>
    <t>2022-03-29 15:29:10</t>
  </si>
  <si>
    <t>2488406</t>
  </si>
  <si>
    <t>贵阳中铁酒店</t>
  </si>
  <si>
    <t>97.00</t>
  </si>
  <si>
    <t>2022-03-29 16:50:25</t>
  </si>
  <si>
    <t>2488434</t>
  </si>
  <si>
    <t>宁波象山海景皇冠假日酒店</t>
  </si>
  <si>
    <t>1190.00</t>
  </si>
  <si>
    <t>2022-03-29 17:05:05</t>
  </si>
  <si>
    <t>2488745</t>
  </si>
  <si>
    <t>赣州万事达便捷酒店连锁</t>
  </si>
  <si>
    <t>71.00</t>
  </si>
  <si>
    <t>2022-03-29 19:28:38</t>
  </si>
  <si>
    <t>2488748</t>
  </si>
  <si>
    <t>中梦立方酒店(北京电影学院店)</t>
  </si>
  <si>
    <t>187.00</t>
  </si>
  <si>
    <t>2022-03-29 19:29:56</t>
  </si>
  <si>
    <t>2488752</t>
  </si>
  <si>
    <t>2022-03-29 19:30:17</t>
  </si>
  <si>
    <t>2488802</t>
  </si>
  <si>
    <t>2022-03-29 19:50:23</t>
  </si>
  <si>
    <t>2488959</t>
  </si>
  <si>
    <t>贵阳金逸豪城市假日酒店</t>
  </si>
  <si>
    <t>143.00</t>
  </si>
  <si>
    <t>2022-03-29 21:14:37</t>
  </si>
  <si>
    <t>2489047</t>
  </si>
  <si>
    <t>2022-03-29 22:11:04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</si>
</sst>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44647</v>
      </c>
      <c r="G2" s="6">
        <v>44650</v>
      </c>
      <c r="H2" s="4">
        <v>1</v>
      </c>
      <c r="I2" s="4">
        <v>3</v>
      </c>
      <c r="J2" s="4">
        <v>3</v>
      </c>
      <c r="K2" s="4" t="s">
        <v>30</v>
      </c>
      <c r="L2" s="4">
        <v>1338</v>
      </c>
      <c r="M2" s="4">
        <v>1338</v>
      </c>
      <c r="N2" s="4" t="s">
        <v>31</v>
      </c>
      <c r="O2" s="4" t="s">
        <v>32</v>
      </c>
      <c r="P2" s="4" t="s">
        <v>33</v>
      </c>
      <c r="Q2" s="4">
        <v>0</v>
      </c>
      <c r="R2" s="7">
        <v>44639</v>
      </c>
      <c r="S2" s="6">
        <v>44665</v>
      </c>
      <c r="T2" s="4" t="s">
        <v>34</v>
      </c>
      <c r="U2" s="4">
        <v>1338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44649</v>
      </c>
      <c r="G3" s="6">
        <v>44650</v>
      </c>
      <c r="H3" s="4">
        <v>1</v>
      </c>
      <c r="I3" s="4">
        <v>1</v>
      </c>
      <c r="J3" s="4">
        <v>1</v>
      </c>
      <c r="K3" s="4" t="s">
        <v>30</v>
      </c>
      <c r="L3" s="4">
        <v>417</v>
      </c>
      <c r="M3" s="4">
        <v>417</v>
      </c>
      <c r="N3" s="4" t="s">
        <v>40</v>
      </c>
      <c r="O3" s="4" t="s">
        <v>32</v>
      </c>
      <c r="P3" s="4" t="s">
        <v>33</v>
      </c>
      <c r="Q3" s="4">
        <v>0</v>
      </c>
      <c r="R3" s="7">
        <v>44648</v>
      </c>
      <c r="S3" s="6">
        <v>44665</v>
      </c>
      <c r="T3" s="4" t="s">
        <v>34</v>
      </c>
      <c r="U3" s="4">
        <v>417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44649</v>
      </c>
      <c r="G4" s="6">
        <v>44650</v>
      </c>
      <c r="H4" s="4">
        <v>1</v>
      </c>
      <c r="I4" s="4">
        <v>1</v>
      </c>
      <c r="J4" s="4">
        <v>1</v>
      </c>
      <c r="K4" s="4" t="s">
        <v>30</v>
      </c>
      <c r="L4" s="4">
        <v>369</v>
      </c>
      <c r="M4" s="4">
        <v>369</v>
      </c>
      <c r="N4" s="4" t="s">
        <v>46</v>
      </c>
      <c r="O4" s="4" t="s">
        <v>32</v>
      </c>
      <c r="P4" s="4" t="s">
        <v>33</v>
      </c>
      <c r="Q4" s="4">
        <v>0</v>
      </c>
      <c r="R4" s="7">
        <v>44648</v>
      </c>
      <c r="S4" s="6">
        <v>44665</v>
      </c>
      <c r="T4" s="4" t="s">
        <v>34</v>
      </c>
      <c r="U4" s="4">
        <v>369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44649</v>
      </c>
      <c r="G5" s="6">
        <v>44650</v>
      </c>
      <c r="H5" s="4">
        <v>1</v>
      </c>
      <c r="I5" s="4">
        <v>1</v>
      </c>
      <c r="J5" s="4">
        <v>1</v>
      </c>
      <c r="K5" s="4" t="s">
        <v>30</v>
      </c>
      <c r="L5" s="4">
        <v>366</v>
      </c>
      <c r="M5" s="4">
        <v>366</v>
      </c>
      <c r="N5" s="4" t="s">
        <v>48</v>
      </c>
      <c r="O5" s="4" t="s">
        <v>32</v>
      </c>
      <c r="P5" s="4" t="s">
        <v>33</v>
      </c>
      <c r="Q5" s="4">
        <v>0</v>
      </c>
      <c r="R5" s="7">
        <v>44648</v>
      </c>
      <c r="S5" s="6">
        <v>44665</v>
      </c>
      <c r="T5" s="4" t="s">
        <v>34</v>
      </c>
      <c r="U5" s="4">
        <v>366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44649</v>
      </c>
      <c r="G6" s="6">
        <v>44650</v>
      </c>
      <c r="H6" s="4">
        <v>1</v>
      </c>
      <c r="I6" s="4">
        <v>1</v>
      </c>
      <c r="J6" s="4">
        <v>1</v>
      </c>
      <c r="K6" s="4" t="s">
        <v>30</v>
      </c>
      <c r="L6" s="4">
        <v>185</v>
      </c>
      <c r="M6" s="4">
        <v>185</v>
      </c>
      <c r="N6" s="4" t="s">
        <v>52</v>
      </c>
      <c r="O6" s="4" t="s">
        <v>32</v>
      </c>
      <c r="P6" s="4" t="s">
        <v>33</v>
      </c>
      <c r="Q6" s="4">
        <v>0</v>
      </c>
      <c r="R6" s="7">
        <v>44648</v>
      </c>
      <c r="S6" s="6">
        <v>44665</v>
      </c>
      <c r="T6" s="4" t="s">
        <v>34</v>
      </c>
      <c r="U6" s="4">
        <v>185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51</v>
      </c>
      <c r="F7" s="6">
        <v>44649</v>
      </c>
      <c r="G7" s="6">
        <v>44650</v>
      </c>
      <c r="H7" s="4">
        <v>1</v>
      </c>
      <c r="I7" s="4">
        <v>1</v>
      </c>
      <c r="J7" s="4">
        <v>1</v>
      </c>
      <c r="K7" s="4" t="s">
        <v>30</v>
      </c>
      <c r="L7" s="4">
        <v>102</v>
      </c>
      <c r="M7" s="4">
        <v>102</v>
      </c>
      <c r="N7" s="4" t="s">
        <v>56</v>
      </c>
      <c r="O7" s="4" t="s">
        <v>32</v>
      </c>
      <c r="P7" s="4" t="s">
        <v>33</v>
      </c>
      <c r="Q7" s="4">
        <v>0</v>
      </c>
      <c r="R7" s="7">
        <v>44649</v>
      </c>
      <c r="S7" s="6">
        <v>44665</v>
      </c>
      <c r="T7" s="4" t="s">
        <v>34</v>
      </c>
      <c r="U7" s="4">
        <v>102</v>
      </c>
      <c r="V7" s="4">
        <v>0</v>
      </c>
      <c r="W7" s="4">
        <v>0</v>
      </c>
      <c r="X7" s="4" t="s">
        <v>57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44649</v>
      </c>
      <c r="G8" s="6">
        <v>44650</v>
      </c>
      <c r="H8" s="4">
        <v>1</v>
      </c>
      <c r="I8" s="4">
        <v>1</v>
      </c>
      <c r="J8" s="4">
        <v>1</v>
      </c>
      <c r="K8" s="4" t="s">
        <v>30</v>
      </c>
      <c r="L8" s="4">
        <v>134</v>
      </c>
      <c r="M8" s="4">
        <v>134</v>
      </c>
      <c r="N8" s="4" t="s">
        <v>61</v>
      </c>
      <c r="O8" s="4" t="s">
        <v>32</v>
      </c>
      <c r="P8" s="4" t="s">
        <v>33</v>
      </c>
      <c r="Q8" s="4">
        <v>0</v>
      </c>
      <c r="R8" s="7">
        <v>44649</v>
      </c>
      <c r="S8" s="6">
        <v>44665</v>
      </c>
      <c r="T8" s="4" t="s">
        <v>34</v>
      </c>
      <c r="U8" s="4">
        <v>134</v>
      </c>
      <c r="V8" s="4">
        <v>0</v>
      </c>
      <c r="W8" s="4">
        <v>0</v>
      </c>
      <c r="X8" s="4" t="s">
        <v>62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63</v>
      </c>
      <c r="D9" s="4" t="s">
        <v>59</v>
      </c>
      <c r="E9" s="4" t="s">
        <v>60</v>
      </c>
      <c r="F9" s="6">
        <v>44649</v>
      </c>
      <c r="G9" s="6">
        <v>44650</v>
      </c>
      <c r="H9" s="4">
        <v>1</v>
      </c>
      <c r="I9" s="4">
        <v>1</v>
      </c>
      <c r="J9" s="4">
        <v>1</v>
      </c>
      <c r="K9" s="4" t="s">
        <v>30</v>
      </c>
      <c r="L9" s="4">
        <v>-134</v>
      </c>
      <c r="M9" s="4">
        <v>-134</v>
      </c>
      <c r="N9" s="4" t="s">
        <v>61</v>
      </c>
      <c r="O9" s="4" t="s">
        <v>32</v>
      </c>
      <c r="P9" s="4" t="s">
        <v>33</v>
      </c>
      <c r="Q9" s="4">
        <v>0</v>
      </c>
      <c r="R9" s="7">
        <v>44649</v>
      </c>
      <c r="S9" s="6">
        <v>44665</v>
      </c>
      <c r="T9" s="4" t="s">
        <v>34</v>
      </c>
      <c r="U9" s="4">
        <v>-134</v>
      </c>
      <c r="V9" s="4">
        <v>0</v>
      </c>
      <c r="W9" s="4">
        <v>0</v>
      </c>
      <c r="X9" s="4" t="s">
        <v>62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44649</v>
      </c>
      <c r="G10" s="6">
        <v>44650</v>
      </c>
      <c r="H10" s="4">
        <v>1</v>
      </c>
      <c r="I10" s="4">
        <v>1</v>
      </c>
      <c r="J10" s="4">
        <v>1</v>
      </c>
      <c r="K10" s="4" t="s">
        <v>30</v>
      </c>
      <c r="L10" s="4">
        <v>128</v>
      </c>
      <c r="M10" s="4">
        <v>128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44649</v>
      </c>
      <c r="S10" s="6">
        <v>44665</v>
      </c>
      <c r="T10" s="4" t="s">
        <v>34</v>
      </c>
      <c r="U10" s="4">
        <v>128</v>
      </c>
      <c r="V10" s="4">
        <v>0</v>
      </c>
      <c r="W10" s="4">
        <v>0</v>
      </c>
      <c r="X10" s="4" t="s">
        <v>68</v>
      </c>
      <c r="Y10" s="4" t="s">
        <v>35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44649</v>
      </c>
      <c r="G11" s="6">
        <v>44650</v>
      </c>
      <c r="H11" s="4">
        <v>1</v>
      </c>
      <c r="I11" s="4">
        <v>1</v>
      </c>
      <c r="J11" s="4">
        <v>1</v>
      </c>
      <c r="K11" s="4" t="s">
        <v>30</v>
      </c>
      <c r="L11" s="4">
        <v>75</v>
      </c>
      <c r="M11" s="4">
        <v>75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44649</v>
      </c>
      <c r="S11" s="6">
        <v>44665</v>
      </c>
      <c r="T11" s="4" t="s">
        <v>34</v>
      </c>
      <c r="U11" s="4">
        <v>75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44649</v>
      </c>
      <c r="G12" s="6">
        <v>44650</v>
      </c>
      <c r="H12" s="4">
        <v>1</v>
      </c>
      <c r="I12" s="4">
        <v>1</v>
      </c>
      <c r="J12" s="4">
        <v>1</v>
      </c>
      <c r="K12" s="4" t="s">
        <v>30</v>
      </c>
      <c r="L12" s="4">
        <v>62</v>
      </c>
      <c r="M12" s="4">
        <v>62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44649</v>
      </c>
      <c r="S12" s="6">
        <v>44665</v>
      </c>
      <c r="T12" s="4" t="s">
        <v>34</v>
      </c>
      <c r="U12" s="4">
        <v>62</v>
      </c>
      <c r="V12" s="4">
        <v>0</v>
      </c>
      <c r="W12" s="4">
        <v>0</v>
      </c>
      <c r="X12" s="4" t="s">
        <v>77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44649</v>
      </c>
      <c r="G13" s="6">
        <v>44650</v>
      </c>
      <c r="H13" s="4">
        <v>1</v>
      </c>
      <c r="I13" s="4">
        <v>1</v>
      </c>
      <c r="J13" s="4">
        <v>1</v>
      </c>
      <c r="K13" s="4" t="s">
        <v>30</v>
      </c>
      <c r="L13" s="4">
        <v>97</v>
      </c>
      <c r="M13" s="4">
        <v>97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44649</v>
      </c>
      <c r="S13" s="6">
        <v>44665</v>
      </c>
      <c r="T13" s="4" t="s">
        <v>34</v>
      </c>
      <c r="U13" s="4">
        <v>97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44649</v>
      </c>
      <c r="G14" s="6">
        <v>44650</v>
      </c>
      <c r="H14" s="4">
        <v>1</v>
      </c>
      <c r="I14" s="4">
        <v>1</v>
      </c>
      <c r="J14" s="4">
        <v>1</v>
      </c>
      <c r="K14" s="4" t="s">
        <v>30</v>
      </c>
      <c r="L14" s="4">
        <v>1190</v>
      </c>
      <c r="M14" s="4">
        <v>1190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44649</v>
      </c>
      <c r="S14" s="6">
        <v>44665</v>
      </c>
      <c r="T14" s="4" t="s">
        <v>34</v>
      </c>
      <c r="U14" s="4">
        <v>1190</v>
      </c>
      <c r="V14" s="4">
        <v>0</v>
      </c>
      <c r="W14" s="4">
        <v>0</v>
      </c>
      <c r="X14" s="4" t="s">
        <v>35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44649</v>
      </c>
      <c r="G15" s="6">
        <v>44650</v>
      </c>
      <c r="H15" s="4">
        <v>1</v>
      </c>
      <c r="I15" s="4">
        <v>1</v>
      </c>
      <c r="J15" s="4">
        <v>1</v>
      </c>
      <c r="K15" s="4" t="s">
        <v>30</v>
      </c>
      <c r="L15" s="4">
        <v>71</v>
      </c>
      <c r="M15" s="4">
        <v>71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44649</v>
      </c>
      <c r="S15" s="6">
        <v>44665</v>
      </c>
      <c r="T15" s="4" t="s">
        <v>34</v>
      </c>
      <c r="U15" s="4">
        <v>71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44649</v>
      </c>
      <c r="G16" s="6">
        <v>44650</v>
      </c>
      <c r="H16" s="4">
        <v>1</v>
      </c>
      <c r="I16" s="4">
        <v>1</v>
      </c>
      <c r="J16" s="4">
        <v>1</v>
      </c>
      <c r="K16" s="4" t="s">
        <v>30</v>
      </c>
      <c r="L16" s="4">
        <v>187</v>
      </c>
      <c r="M16" s="4">
        <v>187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44649</v>
      </c>
      <c r="S16" s="6">
        <v>44665</v>
      </c>
      <c r="T16" s="4" t="s">
        <v>34</v>
      </c>
      <c r="U16" s="4">
        <v>187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44649</v>
      </c>
      <c r="G17" s="6">
        <v>44650</v>
      </c>
      <c r="H17" s="4">
        <v>1</v>
      </c>
      <c r="I17" s="4">
        <v>1</v>
      </c>
      <c r="J17" s="4">
        <v>1</v>
      </c>
      <c r="K17" s="4" t="s">
        <v>30</v>
      </c>
      <c r="L17" s="4">
        <v>187</v>
      </c>
      <c r="M17" s="4">
        <v>187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44649</v>
      </c>
      <c r="S17" s="6">
        <v>44665</v>
      </c>
      <c r="T17" s="4" t="s">
        <v>34</v>
      </c>
      <c r="U17" s="4">
        <v>187</v>
      </c>
      <c r="V17" s="4">
        <v>0</v>
      </c>
      <c r="W17" s="4">
        <v>0</v>
      </c>
      <c r="X17" s="4" t="s">
        <v>98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80</v>
      </c>
      <c r="E18" s="4" t="s">
        <v>81</v>
      </c>
      <c r="F18" s="6">
        <v>44649</v>
      </c>
      <c r="G18" s="6">
        <v>44650</v>
      </c>
      <c r="H18" s="4">
        <v>1</v>
      </c>
      <c r="I18" s="4">
        <v>1</v>
      </c>
      <c r="J18" s="4">
        <v>1</v>
      </c>
      <c r="K18" s="4" t="s">
        <v>30</v>
      </c>
      <c r="L18" s="4">
        <v>97</v>
      </c>
      <c r="M18" s="4">
        <v>97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44649</v>
      </c>
      <c r="S18" s="6">
        <v>44665</v>
      </c>
      <c r="T18" s="4" t="s">
        <v>34</v>
      </c>
      <c r="U18" s="4">
        <v>97</v>
      </c>
      <c r="V18" s="4">
        <v>0</v>
      </c>
      <c r="W18" s="4">
        <v>0</v>
      </c>
      <c r="X18" s="4" t="s">
        <v>101</v>
      </c>
      <c r="Y18" s="4" t="s">
        <v>35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44649</v>
      </c>
      <c r="G19" s="6">
        <v>44650</v>
      </c>
      <c r="H19" s="4">
        <v>1</v>
      </c>
      <c r="I19" s="4">
        <v>1</v>
      </c>
      <c r="J19" s="4">
        <v>1</v>
      </c>
      <c r="K19" s="4" t="s">
        <v>30</v>
      </c>
      <c r="L19" s="4">
        <v>143</v>
      </c>
      <c r="M19" s="4">
        <v>143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44649</v>
      </c>
      <c r="S19" s="6">
        <v>44665</v>
      </c>
      <c r="T19" s="4" t="s">
        <v>34</v>
      </c>
      <c r="U19" s="4">
        <v>143</v>
      </c>
      <c r="V19" s="4">
        <v>0</v>
      </c>
      <c r="W19" s="4">
        <v>0</v>
      </c>
      <c r="X19" s="4" t="s">
        <v>106</v>
      </c>
      <c r="Y19" s="4" t="s">
        <v>35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65</v>
      </c>
      <c r="E20" s="4" t="s">
        <v>66</v>
      </c>
      <c r="F20" s="6">
        <v>44649</v>
      </c>
      <c r="G20" s="6">
        <v>44650</v>
      </c>
      <c r="H20" s="4">
        <v>1</v>
      </c>
      <c r="I20" s="4">
        <v>1</v>
      </c>
      <c r="J20" s="4">
        <v>1</v>
      </c>
      <c r="K20" s="4" t="s">
        <v>30</v>
      </c>
      <c r="L20" s="4">
        <v>128</v>
      </c>
      <c r="M20" s="4">
        <v>128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44649</v>
      </c>
      <c r="S20" s="6">
        <v>44665</v>
      </c>
      <c r="T20" s="4" t="s">
        <v>34</v>
      </c>
      <c r="U20" s="4">
        <v>128</v>
      </c>
      <c r="V20" s="4">
        <v>0</v>
      </c>
      <c r="W20" s="4">
        <v>0</v>
      </c>
      <c r="X20" s="4" t="s">
        <v>109</v>
      </c>
      <c r="Y20" s="4" t="s">
        <v>35</v>
      </c>
    </row>
    <row r="21" s="4" customFormat="1" spans="1:25">
      <c r="A21" s="4" t="s">
        <v>73</v>
      </c>
      <c r="B21" s="4" t="s">
        <v>26</v>
      </c>
      <c r="C21" s="4" t="s">
        <v>63</v>
      </c>
      <c r="D21" s="4" t="s">
        <v>74</v>
      </c>
      <c r="E21" s="4" t="s">
        <v>75</v>
      </c>
      <c r="F21" s="6">
        <v>44649</v>
      </c>
      <c r="G21" s="6">
        <v>44650</v>
      </c>
      <c r="H21" s="4">
        <v>1</v>
      </c>
      <c r="I21" s="4">
        <v>1</v>
      </c>
      <c r="J21" s="4">
        <v>1</v>
      </c>
      <c r="K21" s="4" t="s">
        <v>30</v>
      </c>
      <c r="L21" s="4">
        <v>-62</v>
      </c>
      <c r="M21" s="4">
        <v>-62</v>
      </c>
      <c r="N21" s="4" t="s">
        <v>76</v>
      </c>
      <c r="O21" s="4" t="s">
        <v>32</v>
      </c>
      <c r="P21" s="4" t="s">
        <v>33</v>
      </c>
      <c r="Q21" s="4">
        <v>0</v>
      </c>
      <c r="R21" s="7">
        <v>44649</v>
      </c>
      <c r="S21" s="6">
        <v>44665</v>
      </c>
      <c r="T21" s="4" t="s">
        <v>34</v>
      </c>
      <c r="U21" s="4">
        <v>-62</v>
      </c>
      <c r="V21" s="4">
        <v>0</v>
      </c>
      <c r="W21" s="4">
        <v>0</v>
      </c>
      <c r="X21" s="4" t="s">
        <v>77</v>
      </c>
      <c r="Y21" s="4" t="s">
        <v>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5" sqref="A25:A2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</v>
      </c>
    </row>
    <row r="2" s="4" customFormat="1" spans="1:9">
      <c r="A2" s="5">
        <v>17678998762</v>
      </c>
      <c r="B2" s="6">
        <v>44647</v>
      </c>
      <c r="C2" s="6">
        <v>44650</v>
      </c>
      <c r="D2" s="4">
        <v>1338</v>
      </c>
      <c r="E2" s="4" t="str">
        <f>VLOOKUP(A2,HOP!A:L,12,0)</f>
        <v>1338.00</v>
      </c>
      <c r="F2" s="4" t="str">
        <f>VLOOKUP(A2,HOP!A:C,3,0)</f>
        <v>2474444</v>
      </c>
      <c r="G2" s="4">
        <f>D2-E2</f>
        <v>0</v>
      </c>
      <c r="H2" s="4" t="str">
        <f>$H$1&amp;F2</f>
        <v>，2474444</v>
      </c>
      <c r="I2" s="4" t="str">
        <f>VLOOKUP(A2,HOP!A:U,21,0)</f>
        <v>直连</v>
      </c>
    </row>
    <row r="3" s="4" customFormat="1" spans="1:9">
      <c r="A3" s="5">
        <v>17726238110</v>
      </c>
      <c r="B3" s="6">
        <v>44649</v>
      </c>
      <c r="C3" s="6">
        <v>44650</v>
      </c>
      <c r="D3" s="4">
        <v>417</v>
      </c>
      <c r="E3" s="4" t="str">
        <f>VLOOKUP(A3,HOP!A:L,12,0)</f>
        <v>417.00</v>
      </c>
      <c r="F3" s="4" t="str">
        <f>VLOOKUP(A3,HOP!A:C,3,0)</f>
        <v>2485989</v>
      </c>
      <c r="G3" s="4">
        <f t="shared" ref="G3:G19" si="0">D3-E3</f>
        <v>0</v>
      </c>
      <c r="H3" s="4" t="str">
        <f t="shared" ref="H3:H19" si="1">$H$1&amp;F3</f>
        <v>，2485989</v>
      </c>
      <c r="I3" s="4" t="str">
        <f>VLOOKUP(A3,HOP!A:U,21,0)</f>
        <v>直连</v>
      </c>
    </row>
    <row r="4" s="4" customFormat="1" spans="1:9">
      <c r="A4" s="5">
        <v>17727248393</v>
      </c>
      <c r="B4" s="6">
        <v>44649</v>
      </c>
      <c r="C4" s="6">
        <v>44650</v>
      </c>
      <c r="D4" s="4">
        <v>369</v>
      </c>
      <c r="E4" s="4" t="str">
        <f>VLOOKUP(A4,HOP!A:L,12,0)</f>
        <v>369.00</v>
      </c>
      <c r="F4" s="4" t="str">
        <f>VLOOKUP(A4,HOP!A:C,3,0)</f>
        <v>2486651</v>
      </c>
      <c r="G4" s="4">
        <f t="shared" si="0"/>
        <v>0</v>
      </c>
      <c r="H4" s="4" t="str">
        <f t="shared" si="1"/>
        <v>，2486651</v>
      </c>
      <c r="I4" s="4" t="str">
        <f>VLOOKUP(A4,HOP!A:U,21,0)</f>
        <v>直连</v>
      </c>
    </row>
    <row r="5" s="4" customFormat="1" spans="1:9">
      <c r="A5" s="5">
        <v>17727522392</v>
      </c>
      <c r="B5" s="6">
        <v>44649</v>
      </c>
      <c r="C5" s="6">
        <v>44650</v>
      </c>
      <c r="D5" s="4">
        <v>366</v>
      </c>
      <c r="E5" s="4" t="str">
        <f>VLOOKUP(A5,HOP!A:L,12,0)</f>
        <v>366.00</v>
      </c>
      <c r="F5" s="4" t="str">
        <f>VLOOKUP(A5,HOP!A:C,3,0)</f>
        <v>2486829</v>
      </c>
      <c r="G5" s="4">
        <f t="shared" si="0"/>
        <v>0</v>
      </c>
      <c r="H5" s="4" t="str">
        <f t="shared" si="1"/>
        <v>，2486829</v>
      </c>
      <c r="I5" s="4" t="str">
        <f>VLOOKUP(A5,HOP!A:U,21,0)</f>
        <v>直连</v>
      </c>
    </row>
    <row r="6" s="4" customFormat="1" spans="1:9">
      <c r="A6" s="5">
        <v>17728187051</v>
      </c>
      <c r="B6" s="6">
        <v>44649</v>
      </c>
      <c r="C6" s="6">
        <v>44650</v>
      </c>
      <c r="D6" s="4">
        <v>185</v>
      </c>
      <c r="E6" s="4" t="str">
        <f>VLOOKUP(A6,HOP!A:L,12,0)</f>
        <v>185.00</v>
      </c>
      <c r="F6" s="4" t="str">
        <f>VLOOKUP(A6,HOP!A:C,3,0)</f>
        <v>2487326</v>
      </c>
      <c r="G6" s="4">
        <f t="shared" si="0"/>
        <v>0</v>
      </c>
      <c r="H6" s="4" t="str">
        <f t="shared" si="1"/>
        <v>，2487326</v>
      </c>
      <c r="I6" s="4" t="str">
        <f>VLOOKUP(A6,HOP!A:U,21,0)</f>
        <v>直连</v>
      </c>
    </row>
    <row r="7" s="4" customFormat="1" spans="1:9">
      <c r="A7" s="5">
        <v>17728700333</v>
      </c>
      <c r="B7" s="6">
        <v>44649</v>
      </c>
      <c r="C7" s="6">
        <v>44650</v>
      </c>
      <c r="D7" s="4">
        <v>102</v>
      </c>
      <c r="E7" s="4" t="str">
        <f>VLOOKUP(A7,HOP!A:L,12,0)</f>
        <v>102.00</v>
      </c>
      <c r="F7" s="4" t="str">
        <f>VLOOKUP(A7,HOP!A:C,3,0)</f>
        <v>2487619</v>
      </c>
      <c r="G7" s="4">
        <f t="shared" si="0"/>
        <v>0</v>
      </c>
      <c r="H7" s="4" t="str">
        <f t="shared" si="1"/>
        <v>，2487619</v>
      </c>
      <c r="I7" s="4" t="str">
        <f>VLOOKUP(A7,HOP!A:U,21,0)</f>
        <v>直连</v>
      </c>
    </row>
    <row r="8" s="4" customFormat="1" hidden="1" spans="1:9">
      <c r="A8" s="5">
        <v>17729017947</v>
      </c>
      <c r="B8" s="6">
        <v>44649</v>
      </c>
      <c r="C8" s="6">
        <v>44650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17733990519</v>
      </c>
      <c r="B9" s="6">
        <v>44649</v>
      </c>
      <c r="C9" s="6">
        <v>44650</v>
      </c>
      <c r="D9" s="4">
        <v>128</v>
      </c>
      <c r="E9" s="4" t="str">
        <f>VLOOKUP(A9,HOP!A:L,12,0)</f>
        <v>128.00</v>
      </c>
      <c r="F9" s="4" t="str">
        <f>VLOOKUP(A9,HOP!A:C,3,0)</f>
        <v>2488214</v>
      </c>
      <c r="G9" s="4">
        <f t="shared" si="0"/>
        <v>0</v>
      </c>
      <c r="H9" s="4" t="str">
        <f t="shared" si="1"/>
        <v>，2488214</v>
      </c>
      <c r="I9" s="4" t="str">
        <f>VLOOKUP(A9,HOP!A:U,21,0)</f>
        <v>直连</v>
      </c>
    </row>
    <row r="10" s="4" customFormat="1" spans="1:9">
      <c r="A10" s="5">
        <v>17734071267</v>
      </c>
      <c r="B10" s="6">
        <v>44649</v>
      </c>
      <c r="C10" s="6">
        <v>44650</v>
      </c>
      <c r="D10" s="4">
        <v>75</v>
      </c>
      <c r="E10" s="4" t="str">
        <f>VLOOKUP(A10,HOP!A:L,12,0)</f>
        <v>75.00</v>
      </c>
      <c r="F10" s="4" t="str">
        <f>VLOOKUP(A10,HOP!A:C,3,0)</f>
        <v>2488258</v>
      </c>
      <c r="G10" s="4">
        <f t="shared" si="0"/>
        <v>0</v>
      </c>
      <c r="H10" s="4" t="str">
        <f t="shared" si="1"/>
        <v>，2488258</v>
      </c>
      <c r="I10" s="4" t="str">
        <f>VLOOKUP(A10,HOP!A:U,21,0)</f>
        <v>直连</v>
      </c>
    </row>
    <row r="11" s="4" customFormat="1" hidden="1" spans="1:9">
      <c r="A11" s="5">
        <v>17734191663</v>
      </c>
      <c r="B11" s="6">
        <v>44649</v>
      </c>
      <c r="C11" s="6">
        <v>44650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17734289623</v>
      </c>
      <c r="B12" s="6">
        <v>44649</v>
      </c>
      <c r="C12" s="6">
        <v>44650</v>
      </c>
      <c r="D12" s="4">
        <v>97</v>
      </c>
      <c r="E12" s="4" t="str">
        <f>VLOOKUP(A12,HOP!A:L,12,0)</f>
        <v>97.00</v>
      </c>
      <c r="F12" s="4" t="str">
        <f>VLOOKUP(A12,HOP!A:C,3,0)</f>
        <v>2488406</v>
      </c>
      <c r="G12" s="4">
        <f t="shared" si="0"/>
        <v>0</v>
      </c>
      <c r="H12" s="4" t="str">
        <f t="shared" si="1"/>
        <v>，2488406</v>
      </c>
      <c r="I12" s="4" t="str">
        <f>VLOOKUP(A12,HOP!A:U,21,0)</f>
        <v>直连</v>
      </c>
    </row>
    <row r="13" s="4" customFormat="1" spans="1:9">
      <c r="A13" s="5">
        <v>17734324441</v>
      </c>
      <c r="B13" s="6">
        <v>44649</v>
      </c>
      <c r="C13" s="6">
        <v>44650</v>
      </c>
      <c r="D13" s="4">
        <v>1190</v>
      </c>
      <c r="E13" s="4" t="str">
        <f>VLOOKUP(A13,HOP!A:L,12,0)</f>
        <v>1190.00</v>
      </c>
      <c r="F13" s="4" t="str">
        <f>VLOOKUP(A13,HOP!A:C,3,0)</f>
        <v>2488434</v>
      </c>
      <c r="G13" s="4">
        <f t="shared" si="0"/>
        <v>0</v>
      </c>
      <c r="H13" s="4" t="str">
        <f t="shared" si="1"/>
        <v>，2488434</v>
      </c>
      <c r="I13" s="4" t="str">
        <f>VLOOKUP(A13,HOP!A:U,21,0)</f>
        <v>直连</v>
      </c>
    </row>
    <row r="14" s="4" customFormat="1" spans="1:9">
      <c r="A14" s="5">
        <v>17734692787</v>
      </c>
      <c r="B14" s="6">
        <v>44649</v>
      </c>
      <c r="C14" s="6">
        <v>44650</v>
      </c>
      <c r="D14" s="4">
        <v>71</v>
      </c>
      <c r="E14" s="4" t="str">
        <f>VLOOKUP(A14,HOP!A:L,12,0)</f>
        <v>71.00</v>
      </c>
      <c r="F14" s="4" t="str">
        <f>VLOOKUP(A14,HOP!A:C,3,0)</f>
        <v>2488745</v>
      </c>
      <c r="G14" s="4">
        <f t="shared" si="0"/>
        <v>0</v>
      </c>
      <c r="H14" s="4" t="str">
        <f t="shared" si="1"/>
        <v>，2488745</v>
      </c>
      <c r="I14" s="4" t="str">
        <f>VLOOKUP(A14,HOP!A:U,21,0)</f>
        <v>直连</v>
      </c>
    </row>
    <row r="15" s="4" customFormat="1" spans="1:9">
      <c r="A15" s="5">
        <v>17734696194</v>
      </c>
      <c r="B15" s="6">
        <v>44649</v>
      </c>
      <c r="C15" s="6">
        <v>44650</v>
      </c>
      <c r="D15" s="4">
        <v>187</v>
      </c>
      <c r="E15" s="4" t="str">
        <f>VLOOKUP(A15,HOP!A:L,12,0)</f>
        <v>187.00</v>
      </c>
      <c r="F15" s="4" t="str">
        <f>VLOOKUP(A15,HOP!A:C,3,0)</f>
        <v>2488748</v>
      </c>
      <c r="G15" s="4">
        <f t="shared" si="0"/>
        <v>0</v>
      </c>
      <c r="H15" s="4" t="str">
        <f t="shared" si="1"/>
        <v>，2488748</v>
      </c>
      <c r="I15" s="4" t="str">
        <f>VLOOKUP(A15,HOP!A:U,21,0)</f>
        <v>直连</v>
      </c>
    </row>
    <row r="16" s="4" customFormat="1" spans="1:9">
      <c r="A16" s="5">
        <v>17734697146</v>
      </c>
      <c r="B16" s="6">
        <v>44649</v>
      </c>
      <c r="C16" s="6">
        <v>44650</v>
      </c>
      <c r="D16" s="4">
        <v>187</v>
      </c>
      <c r="E16" s="4" t="str">
        <f>VLOOKUP(A16,HOP!A:L,12,0)</f>
        <v>187.00</v>
      </c>
      <c r="F16" s="4" t="str">
        <f>VLOOKUP(A16,HOP!A:C,3,0)</f>
        <v>2488752</v>
      </c>
      <c r="G16" s="4">
        <f t="shared" si="0"/>
        <v>0</v>
      </c>
      <c r="H16" s="4" t="str">
        <f t="shared" si="1"/>
        <v>，2488752</v>
      </c>
      <c r="I16" s="4" t="str">
        <f>VLOOKUP(A16,HOP!A:U,21,0)</f>
        <v>直连</v>
      </c>
    </row>
    <row r="17" s="4" customFormat="1" spans="1:9">
      <c r="A17" s="5">
        <v>17734747581</v>
      </c>
      <c r="B17" s="6">
        <v>44649</v>
      </c>
      <c r="C17" s="6">
        <v>44650</v>
      </c>
      <c r="D17" s="4">
        <v>97</v>
      </c>
      <c r="E17" s="4" t="str">
        <f>VLOOKUP(A17,HOP!A:L,12,0)</f>
        <v>97.00</v>
      </c>
      <c r="F17" s="4" t="str">
        <f>VLOOKUP(A17,HOP!A:C,3,0)</f>
        <v>2488802</v>
      </c>
      <c r="G17" s="4">
        <f t="shared" si="0"/>
        <v>0</v>
      </c>
      <c r="H17" s="4" t="str">
        <f t="shared" si="1"/>
        <v>，2488802</v>
      </c>
      <c r="I17" s="4" t="str">
        <f>VLOOKUP(A17,HOP!A:U,21,0)</f>
        <v>直连</v>
      </c>
    </row>
    <row r="18" s="4" customFormat="1" spans="1:9">
      <c r="A18" s="5">
        <v>17734953105</v>
      </c>
      <c r="B18" s="6">
        <v>44649</v>
      </c>
      <c r="C18" s="6">
        <v>44650</v>
      </c>
      <c r="D18" s="4">
        <v>143</v>
      </c>
      <c r="E18" s="4" t="str">
        <f>VLOOKUP(A18,HOP!A:L,12,0)</f>
        <v>143.00</v>
      </c>
      <c r="F18" s="4" t="str">
        <f>VLOOKUP(A18,HOP!A:C,3,0)</f>
        <v>2488959</v>
      </c>
      <c r="G18" s="4">
        <f t="shared" si="0"/>
        <v>0</v>
      </c>
      <c r="H18" s="4" t="str">
        <f t="shared" si="1"/>
        <v>，2488959</v>
      </c>
      <c r="I18" s="4" t="str">
        <f>VLOOKUP(A18,HOP!A:U,21,0)</f>
        <v>直连</v>
      </c>
    </row>
    <row r="19" s="4" customFormat="1" spans="1:9">
      <c r="A19" s="5">
        <v>17735097175</v>
      </c>
      <c r="B19" s="6">
        <v>44649</v>
      </c>
      <c r="C19" s="6">
        <v>44650</v>
      </c>
      <c r="D19" s="4">
        <v>128</v>
      </c>
      <c r="E19" s="4" t="str">
        <f>VLOOKUP(A19,HOP!A:L,12,0)</f>
        <v>128.00</v>
      </c>
      <c r="F19" s="4" t="str">
        <f>VLOOKUP(A19,HOP!A:C,3,0)</f>
        <v>2489047</v>
      </c>
      <c r="G19" s="4">
        <f t="shared" si="0"/>
        <v>0</v>
      </c>
      <c r="H19" s="4" t="str">
        <f t="shared" si="1"/>
        <v>，2489047</v>
      </c>
      <c r="I19" s="4" t="str">
        <f>VLOOKUP(A19,HOP!A:U,21,0)</f>
        <v>直连</v>
      </c>
    </row>
    <row r="21" spans="4:4">
      <c r="D21" s="4">
        <f>SUM(D2:D20)</f>
        <v>5080</v>
      </c>
    </row>
    <row r="22" spans="4:4">
      <c r="D22" s="4" t="s">
        <v>111</v>
      </c>
    </row>
    <row r="25" spans="1:1">
      <c r="A25" s="4" t="s">
        <v>112</v>
      </c>
    </row>
    <row r="26" spans="1:1">
      <c r="A26" s="4" t="s">
        <v>113</v>
      </c>
    </row>
  </sheetData>
  <autoFilter ref="A1:XFD22">
    <filterColumn colId="3">
      <filters blank="1">
        <filter val="1190"/>
        <filter val="5080"/>
        <filter val="71"/>
        <filter val="102"/>
        <filter val="143"/>
        <filter val="75"/>
        <filter val="185"/>
        <filter val="366"/>
        <filter val="97"/>
        <filter val="187"/>
        <filter val="417"/>
        <filter val="128"/>
        <filter val="1338"/>
        <filter val="369"/>
        <filter val="5080 CNY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114</v>
      </c>
      <c r="B1" s="2" t="s">
        <v>115</v>
      </c>
      <c r="C1" s="2" t="s">
        <v>116</v>
      </c>
      <c r="D1" s="2" t="s">
        <v>117</v>
      </c>
      <c r="E1" s="2" t="s">
        <v>13</v>
      </c>
      <c r="F1" s="2" t="s">
        <v>5</v>
      </c>
      <c r="G1" s="2" t="s">
        <v>6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</row>
    <row r="2" s="1" customFormat="1" spans="1:21">
      <c r="A2" s="3">
        <v>17678998762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</row>
    <row r="3" s="1" customFormat="1" spans="1:21">
      <c r="A3" s="3">
        <v>17726238110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137</v>
      </c>
      <c r="H3" s="1" t="s">
        <v>138</v>
      </c>
      <c r="I3" s="1" t="s">
        <v>154</v>
      </c>
      <c r="J3" s="1" t="s">
        <v>140</v>
      </c>
      <c r="K3" s="1" t="s">
        <v>154</v>
      </c>
      <c r="L3" s="1" t="s">
        <v>154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155</v>
      </c>
      <c r="S3" s="1" t="s">
        <v>146</v>
      </c>
      <c r="T3" s="1" t="s">
        <v>147</v>
      </c>
      <c r="U3" s="1" t="s">
        <v>148</v>
      </c>
    </row>
    <row r="4" s="1" customFormat="1" spans="1:21">
      <c r="A4" s="3">
        <v>17727248393</v>
      </c>
      <c r="B4" s="1" t="s">
        <v>149</v>
      </c>
      <c r="C4" s="1" t="s">
        <v>156</v>
      </c>
      <c r="D4" s="1" t="s">
        <v>157</v>
      </c>
      <c r="E4" s="1" t="s">
        <v>158</v>
      </c>
      <c r="F4" s="1" t="s">
        <v>153</v>
      </c>
      <c r="G4" s="1" t="s">
        <v>137</v>
      </c>
      <c r="H4" s="1" t="s">
        <v>138</v>
      </c>
      <c r="I4" s="1" t="s">
        <v>159</v>
      </c>
      <c r="J4" s="1" t="s">
        <v>140</v>
      </c>
      <c r="K4" s="1" t="s">
        <v>159</v>
      </c>
      <c r="L4" s="1" t="s">
        <v>159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160</v>
      </c>
      <c r="S4" s="1" t="s">
        <v>146</v>
      </c>
      <c r="T4" s="1" t="s">
        <v>147</v>
      </c>
      <c r="U4" s="1" t="s">
        <v>148</v>
      </c>
    </row>
    <row r="5" s="1" customFormat="1" spans="1:21">
      <c r="A5" s="3">
        <v>17727522392</v>
      </c>
      <c r="B5" s="1" t="s">
        <v>149</v>
      </c>
      <c r="C5" s="1" t="s">
        <v>161</v>
      </c>
      <c r="D5" s="1" t="s">
        <v>157</v>
      </c>
      <c r="E5" s="1" t="s">
        <v>162</v>
      </c>
      <c r="F5" s="1" t="s">
        <v>153</v>
      </c>
      <c r="G5" s="1" t="s">
        <v>137</v>
      </c>
      <c r="H5" s="1" t="s">
        <v>138</v>
      </c>
      <c r="I5" s="1" t="s">
        <v>163</v>
      </c>
      <c r="J5" s="1" t="s">
        <v>140</v>
      </c>
      <c r="K5" s="1" t="s">
        <v>163</v>
      </c>
      <c r="L5" s="1" t="s">
        <v>163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164</v>
      </c>
      <c r="S5" s="1" t="s">
        <v>146</v>
      </c>
      <c r="T5" s="1" t="s">
        <v>147</v>
      </c>
      <c r="U5" s="1" t="s">
        <v>148</v>
      </c>
    </row>
    <row r="6" s="1" customFormat="1" spans="1:21">
      <c r="A6" s="3">
        <v>17728187051</v>
      </c>
      <c r="B6" s="1" t="s">
        <v>149</v>
      </c>
      <c r="C6" s="1" t="s">
        <v>165</v>
      </c>
      <c r="D6" s="1" t="s">
        <v>166</v>
      </c>
      <c r="E6" s="1" t="s">
        <v>52</v>
      </c>
      <c r="F6" s="1" t="s">
        <v>153</v>
      </c>
      <c r="G6" s="1" t="s">
        <v>137</v>
      </c>
      <c r="H6" s="1" t="s">
        <v>138</v>
      </c>
      <c r="I6" s="1" t="s">
        <v>167</v>
      </c>
      <c r="J6" s="1" t="s">
        <v>140</v>
      </c>
      <c r="K6" s="1" t="s">
        <v>167</v>
      </c>
      <c r="L6" s="1" t="s">
        <v>167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168</v>
      </c>
      <c r="S6" s="1" t="s">
        <v>146</v>
      </c>
      <c r="T6" s="1" t="s">
        <v>147</v>
      </c>
      <c r="U6" s="1" t="s">
        <v>148</v>
      </c>
    </row>
    <row r="7" s="1" customFormat="1" spans="1:21">
      <c r="A7" s="3">
        <v>17728700333</v>
      </c>
      <c r="B7" s="1" t="s">
        <v>153</v>
      </c>
      <c r="C7" s="1" t="s">
        <v>169</v>
      </c>
      <c r="D7" s="1" t="s">
        <v>170</v>
      </c>
      <c r="E7" s="1" t="s">
        <v>56</v>
      </c>
      <c r="F7" s="1" t="s">
        <v>153</v>
      </c>
      <c r="G7" s="1" t="s">
        <v>137</v>
      </c>
      <c r="H7" s="1" t="s">
        <v>138</v>
      </c>
      <c r="I7" s="1" t="s">
        <v>171</v>
      </c>
      <c r="J7" s="1" t="s">
        <v>140</v>
      </c>
      <c r="K7" s="1" t="s">
        <v>171</v>
      </c>
      <c r="L7" s="1" t="s">
        <v>171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172</v>
      </c>
      <c r="S7" s="1" t="s">
        <v>146</v>
      </c>
      <c r="T7" s="1" t="s">
        <v>147</v>
      </c>
      <c r="U7" s="1" t="s">
        <v>148</v>
      </c>
    </row>
    <row r="8" s="1" customFormat="1" spans="1:21">
      <c r="A8" s="3">
        <v>17733990519</v>
      </c>
      <c r="B8" s="1" t="s">
        <v>153</v>
      </c>
      <c r="C8" s="1" t="s">
        <v>173</v>
      </c>
      <c r="D8" s="1" t="s">
        <v>174</v>
      </c>
      <c r="E8" s="1" t="s">
        <v>67</v>
      </c>
      <c r="F8" s="1" t="s">
        <v>153</v>
      </c>
      <c r="G8" s="1" t="s">
        <v>137</v>
      </c>
      <c r="H8" s="1" t="s">
        <v>138</v>
      </c>
      <c r="I8" s="1" t="s">
        <v>175</v>
      </c>
      <c r="J8" s="1" t="s">
        <v>140</v>
      </c>
      <c r="K8" s="1" t="s">
        <v>175</v>
      </c>
      <c r="L8" s="1" t="s">
        <v>175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144</v>
      </c>
      <c r="R8" s="1" t="s">
        <v>176</v>
      </c>
      <c r="S8" s="1" t="s">
        <v>146</v>
      </c>
      <c r="T8" s="1" t="s">
        <v>147</v>
      </c>
      <c r="U8" s="1" t="s">
        <v>148</v>
      </c>
    </row>
    <row r="9" s="1" customFormat="1" spans="1:21">
      <c r="A9" s="3">
        <v>17734071267</v>
      </c>
      <c r="B9" s="1" t="s">
        <v>153</v>
      </c>
      <c r="C9" s="1" t="s">
        <v>177</v>
      </c>
      <c r="D9" s="1" t="s">
        <v>178</v>
      </c>
      <c r="E9" s="1" t="s">
        <v>72</v>
      </c>
      <c r="F9" s="1" t="s">
        <v>153</v>
      </c>
      <c r="G9" s="1" t="s">
        <v>137</v>
      </c>
      <c r="H9" s="1" t="s">
        <v>138</v>
      </c>
      <c r="I9" s="1" t="s">
        <v>179</v>
      </c>
      <c r="J9" s="1" t="s">
        <v>140</v>
      </c>
      <c r="K9" s="1" t="s">
        <v>179</v>
      </c>
      <c r="L9" s="1" t="s">
        <v>179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144</v>
      </c>
      <c r="R9" s="1" t="s">
        <v>180</v>
      </c>
      <c r="S9" s="1" t="s">
        <v>146</v>
      </c>
      <c r="T9" s="1" t="s">
        <v>147</v>
      </c>
      <c r="U9" s="1" t="s">
        <v>148</v>
      </c>
    </row>
    <row r="10" s="1" customFormat="1" spans="1:21">
      <c r="A10" s="3">
        <v>17734289623</v>
      </c>
      <c r="B10" s="1" t="s">
        <v>153</v>
      </c>
      <c r="C10" s="1" t="s">
        <v>181</v>
      </c>
      <c r="D10" s="1" t="s">
        <v>182</v>
      </c>
      <c r="E10" s="1" t="s">
        <v>82</v>
      </c>
      <c r="F10" s="1" t="s">
        <v>153</v>
      </c>
      <c r="G10" s="1" t="s">
        <v>137</v>
      </c>
      <c r="H10" s="1" t="s">
        <v>138</v>
      </c>
      <c r="I10" s="1" t="s">
        <v>183</v>
      </c>
      <c r="J10" s="1" t="s">
        <v>140</v>
      </c>
      <c r="K10" s="1" t="s">
        <v>183</v>
      </c>
      <c r="L10" s="1" t="s">
        <v>183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144</v>
      </c>
      <c r="R10" s="1" t="s">
        <v>184</v>
      </c>
      <c r="S10" s="1" t="s">
        <v>146</v>
      </c>
      <c r="T10" s="1" t="s">
        <v>147</v>
      </c>
      <c r="U10" s="1" t="s">
        <v>148</v>
      </c>
    </row>
    <row r="11" s="1" customFormat="1" spans="1:21">
      <c r="A11" s="3">
        <v>17734324441</v>
      </c>
      <c r="B11" s="1" t="s">
        <v>153</v>
      </c>
      <c r="C11" s="1" t="s">
        <v>185</v>
      </c>
      <c r="D11" s="1" t="s">
        <v>186</v>
      </c>
      <c r="E11" s="1" t="s">
        <v>86</v>
      </c>
      <c r="F11" s="1" t="s">
        <v>153</v>
      </c>
      <c r="G11" s="1" t="s">
        <v>137</v>
      </c>
      <c r="H11" s="1" t="s">
        <v>138</v>
      </c>
      <c r="I11" s="1" t="s">
        <v>187</v>
      </c>
      <c r="J11" s="1" t="s">
        <v>140</v>
      </c>
      <c r="K11" s="1" t="s">
        <v>187</v>
      </c>
      <c r="L11" s="1" t="s">
        <v>187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144</v>
      </c>
      <c r="R11" s="1" t="s">
        <v>188</v>
      </c>
      <c r="S11" s="1" t="s">
        <v>146</v>
      </c>
      <c r="T11" s="1" t="s">
        <v>147</v>
      </c>
      <c r="U11" s="1" t="s">
        <v>148</v>
      </c>
    </row>
    <row r="12" s="1" customFormat="1" spans="1:21">
      <c r="A12" s="3">
        <v>17734692787</v>
      </c>
      <c r="B12" s="1" t="s">
        <v>153</v>
      </c>
      <c r="C12" s="1" t="s">
        <v>189</v>
      </c>
      <c r="D12" s="1" t="s">
        <v>190</v>
      </c>
      <c r="E12" s="1" t="s">
        <v>91</v>
      </c>
      <c r="F12" s="1" t="s">
        <v>153</v>
      </c>
      <c r="G12" s="1" t="s">
        <v>137</v>
      </c>
      <c r="H12" s="1" t="s">
        <v>138</v>
      </c>
      <c r="I12" s="1" t="s">
        <v>191</v>
      </c>
      <c r="J12" s="1" t="s">
        <v>140</v>
      </c>
      <c r="K12" s="1" t="s">
        <v>191</v>
      </c>
      <c r="L12" s="1" t="s">
        <v>191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144</v>
      </c>
      <c r="R12" s="1" t="s">
        <v>192</v>
      </c>
      <c r="S12" s="1" t="s">
        <v>146</v>
      </c>
      <c r="T12" s="1" t="s">
        <v>147</v>
      </c>
      <c r="U12" s="1" t="s">
        <v>148</v>
      </c>
    </row>
    <row r="13" s="1" customFormat="1" spans="1:21">
      <c r="A13" s="3">
        <v>17734696194</v>
      </c>
      <c r="B13" s="1" t="s">
        <v>153</v>
      </c>
      <c r="C13" s="1" t="s">
        <v>193</v>
      </c>
      <c r="D13" s="1" t="s">
        <v>194</v>
      </c>
      <c r="E13" s="1" t="s">
        <v>95</v>
      </c>
      <c r="F13" s="1" t="s">
        <v>153</v>
      </c>
      <c r="G13" s="1" t="s">
        <v>137</v>
      </c>
      <c r="H13" s="1" t="s">
        <v>138</v>
      </c>
      <c r="I13" s="1" t="s">
        <v>195</v>
      </c>
      <c r="J13" s="1" t="s">
        <v>140</v>
      </c>
      <c r="K13" s="1" t="s">
        <v>195</v>
      </c>
      <c r="L13" s="1" t="s">
        <v>195</v>
      </c>
      <c r="M13" s="1" t="s">
        <v>141</v>
      </c>
      <c r="N13" s="1" t="s">
        <v>141</v>
      </c>
      <c r="O13" s="1" t="s">
        <v>142</v>
      </c>
      <c r="P13" s="1" t="s">
        <v>143</v>
      </c>
      <c r="Q13" s="1" t="s">
        <v>144</v>
      </c>
      <c r="R13" s="1" t="s">
        <v>196</v>
      </c>
      <c r="S13" s="1" t="s">
        <v>146</v>
      </c>
      <c r="T13" s="1" t="s">
        <v>147</v>
      </c>
      <c r="U13" s="1" t="s">
        <v>148</v>
      </c>
    </row>
    <row r="14" s="1" customFormat="1" spans="1:21">
      <c r="A14" s="3">
        <v>17734697146</v>
      </c>
      <c r="B14" s="1" t="s">
        <v>153</v>
      </c>
      <c r="C14" s="1" t="s">
        <v>197</v>
      </c>
      <c r="D14" s="1" t="s">
        <v>194</v>
      </c>
      <c r="E14" s="1" t="s">
        <v>97</v>
      </c>
      <c r="F14" s="1" t="s">
        <v>153</v>
      </c>
      <c r="G14" s="1" t="s">
        <v>137</v>
      </c>
      <c r="H14" s="1" t="s">
        <v>138</v>
      </c>
      <c r="I14" s="1" t="s">
        <v>195</v>
      </c>
      <c r="J14" s="1" t="s">
        <v>140</v>
      </c>
      <c r="K14" s="1" t="s">
        <v>195</v>
      </c>
      <c r="L14" s="1" t="s">
        <v>195</v>
      </c>
      <c r="M14" s="1" t="s">
        <v>141</v>
      </c>
      <c r="N14" s="1" t="s">
        <v>141</v>
      </c>
      <c r="O14" s="1" t="s">
        <v>142</v>
      </c>
      <c r="P14" s="1" t="s">
        <v>143</v>
      </c>
      <c r="Q14" s="1" t="s">
        <v>144</v>
      </c>
      <c r="R14" s="1" t="s">
        <v>198</v>
      </c>
      <c r="S14" s="1" t="s">
        <v>146</v>
      </c>
      <c r="T14" s="1" t="s">
        <v>147</v>
      </c>
      <c r="U14" s="1" t="s">
        <v>148</v>
      </c>
    </row>
    <row r="15" s="1" customFormat="1" spans="1:21">
      <c r="A15" s="3">
        <v>17734747581</v>
      </c>
      <c r="B15" s="1" t="s">
        <v>153</v>
      </c>
      <c r="C15" s="1" t="s">
        <v>199</v>
      </c>
      <c r="D15" s="1" t="s">
        <v>182</v>
      </c>
      <c r="E15" s="1" t="s">
        <v>100</v>
      </c>
      <c r="F15" s="1" t="s">
        <v>153</v>
      </c>
      <c r="G15" s="1" t="s">
        <v>137</v>
      </c>
      <c r="H15" s="1" t="s">
        <v>138</v>
      </c>
      <c r="I15" s="1" t="s">
        <v>183</v>
      </c>
      <c r="J15" s="1" t="s">
        <v>140</v>
      </c>
      <c r="K15" s="1" t="s">
        <v>183</v>
      </c>
      <c r="L15" s="1" t="s">
        <v>183</v>
      </c>
      <c r="M15" s="1" t="s">
        <v>141</v>
      </c>
      <c r="N15" s="1" t="s">
        <v>141</v>
      </c>
      <c r="O15" s="1" t="s">
        <v>142</v>
      </c>
      <c r="P15" s="1" t="s">
        <v>143</v>
      </c>
      <c r="Q15" s="1" t="s">
        <v>144</v>
      </c>
      <c r="R15" s="1" t="s">
        <v>200</v>
      </c>
      <c r="S15" s="1" t="s">
        <v>146</v>
      </c>
      <c r="T15" s="1" t="s">
        <v>147</v>
      </c>
      <c r="U15" s="1" t="s">
        <v>148</v>
      </c>
    </row>
    <row r="16" s="1" customFormat="1" spans="1:21">
      <c r="A16" s="3">
        <v>17734953105</v>
      </c>
      <c r="B16" s="1" t="s">
        <v>153</v>
      </c>
      <c r="C16" s="1" t="s">
        <v>201</v>
      </c>
      <c r="D16" s="1" t="s">
        <v>202</v>
      </c>
      <c r="E16" s="1" t="s">
        <v>105</v>
      </c>
      <c r="F16" s="1" t="s">
        <v>153</v>
      </c>
      <c r="G16" s="1" t="s">
        <v>137</v>
      </c>
      <c r="H16" s="1" t="s">
        <v>138</v>
      </c>
      <c r="I16" s="1" t="s">
        <v>203</v>
      </c>
      <c r="J16" s="1" t="s">
        <v>140</v>
      </c>
      <c r="K16" s="1" t="s">
        <v>203</v>
      </c>
      <c r="L16" s="1" t="s">
        <v>203</v>
      </c>
      <c r="M16" s="1" t="s">
        <v>141</v>
      </c>
      <c r="N16" s="1" t="s">
        <v>141</v>
      </c>
      <c r="O16" s="1" t="s">
        <v>142</v>
      </c>
      <c r="P16" s="1" t="s">
        <v>143</v>
      </c>
      <c r="Q16" s="1" t="s">
        <v>144</v>
      </c>
      <c r="R16" s="1" t="s">
        <v>204</v>
      </c>
      <c r="S16" s="1" t="s">
        <v>146</v>
      </c>
      <c r="T16" s="1" t="s">
        <v>147</v>
      </c>
      <c r="U16" s="1" t="s">
        <v>148</v>
      </c>
    </row>
    <row r="17" s="1" customFormat="1" spans="1:21">
      <c r="A17" s="3">
        <v>17735097175</v>
      </c>
      <c r="B17" s="1" t="s">
        <v>153</v>
      </c>
      <c r="C17" s="1" t="s">
        <v>205</v>
      </c>
      <c r="D17" s="1" t="s">
        <v>174</v>
      </c>
      <c r="E17" s="1" t="s">
        <v>108</v>
      </c>
      <c r="F17" s="1" t="s">
        <v>153</v>
      </c>
      <c r="G17" s="1" t="s">
        <v>137</v>
      </c>
      <c r="H17" s="1" t="s">
        <v>138</v>
      </c>
      <c r="I17" s="1" t="s">
        <v>175</v>
      </c>
      <c r="J17" s="1" t="s">
        <v>140</v>
      </c>
      <c r="K17" s="1" t="s">
        <v>175</v>
      </c>
      <c r="L17" s="1" t="s">
        <v>175</v>
      </c>
      <c r="M17" s="1" t="s">
        <v>141</v>
      </c>
      <c r="N17" s="1" t="s">
        <v>141</v>
      </c>
      <c r="O17" s="1" t="s">
        <v>142</v>
      </c>
      <c r="P17" s="1" t="s">
        <v>143</v>
      </c>
      <c r="Q17" s="1" t="s">
        <v>144</v>
      </c>
      <c r="R17" s="1" t="s">
        <v>206</v>
      </c>
      <c r="S17" s="1" t="s">
        <v>146</v>
      </c>
      <c r="T17" s="1" t="s">
        <v>147</v>
      </c>
      <c r="U17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2022-04-14T01:33:24Z</dcterms:created>
  <dcterms:modified xsi:type="dcterms:W3CDTF">2022-04-14T01:37:47Z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30FD764ABC6E4FE2A10A05D62C9FDBBB</vt:lpwstr>
  </property>
  <property fmtid="{D5CDD505-2E9C-101B-9397-08002B2CF9AE}" pid="3" name="KSOProductBuildVer">
    <vt:lpwstr>2052-11.1.0.11636</vt:lpwstr>
  </property>
</Properties>
</file>