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</definedName>
  </definedNames>
  <calcPr calcId="144525"/>
</workbook>
</file>

<file path=xl/sharedStrings.xml><?xml version="1.0" encoding="utf-8"?>
<sst xmlns="http://schemas.openxmlformats.org/spreadsheetml/2006/main" count="664" uniqueCount="268">
  <si>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</si>
  <si>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</si>
  <si>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</si>
  <si>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</si>
  <si>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</si>
  <si>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</si>
  <si>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</si>
  <si>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</si>
  <si>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</si>
  <si>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</si>
  <si>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</si>
  <si>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</si>
  <si>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</si>
  <si>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</si>
  <si>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</si>
  <si>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</si>
  <si>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</si>
  <si>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</si>
  <si>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</si>
  <si>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</si>
  <si>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</si>
  <si>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</si>
  <si>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</si>
  <si>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</si>
  <si>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</si>
  <si>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16383832075	</t>
  </si>
  <si>
    <t>Ctrip</t>
  </si>
  <si>
    <t>正常</t>
  </si>
  <si>
    <t>[普吉岛]普吉岛苏帕莱风景湾水疗度假酒店(SHA Plus+)(Supalai Scenic Bay Resort &amp; Spa Phuket(SHA Plus+))(60494227)</t>
  </si>
  <si>
    <t>至尊豪华海景房&lt;早餐&gt;&lt;不退款&gt;&lt;2人入住&gt;</t>
  </si>
  <si>
    <t>HKD</t>
  </si>
  <si>
    <t>Rattanawan/papada</t>
  </si>
  <si>
    <t>CA13030220414HKD</t>
  </si>
  <si>
    <t>未提现</t>
  </si>
  <si>
    <t>携程开票</t>
  </si>
  <si>
    <t xml:space="preserve">	</t>
  </si>
  <si>
    <t xml:space="preserve">16815184715	</t>
  </si>
  <si>
    <t>[劳德代尔堡]劳德代尔堡海滩威斯汀度假酒店(The Westin Fort Lauderdale Beach Resort)(55707875)</t>
  </si>
  <si>
    <t>传统客房（1张特大床）&lt;不退款&gt;&lt;2人入住&gt;</t>
  </si>
  <si>
    <t>Shafer/Samuel</t>
  </si>
  <si>
    <t xml:space="preserve">2302306	</t>
  </si>
  <si>
    <t xml:space="preserve">17261737737	</t>
  </si>
  <si>
    <t>[阿兰达]斯德哥尔摩-阿兰达机场机场航厦丽笙蓝标酒店(Radisson Blu Airport Terminal Hotel, Stockholm-Arlanda Airport)(55920187)</t>
  </si>
  <si>
    <t>标准房&lt;不退款&gt;&lt;2人入住&gt;</t>
  </si>
  <si>
    <t>Engstrom/Linda</t>
  </si>
  <si>
    <t xml:space="preserve">0018009092	</t>
  </si>
  <si>
    <t xml:space="preserve">17526674351	</t>
  </si>
  <si>
    <t>[首尔]首尔奥林匹克公园酒店(Seoul Olympic Parktel)(55380438)</t>
  </si>
  <si>
    <t>双床房&lt;2人入住&gt;&lt;不退款&gt;&lt;早餐&gt;</t>
  </si>
  <si>
    <t>SRIJAIWONG/WARISARA,WITTHAYAPRAPAKORN/PRIYA</t>
  </si>
  <si>
    <t xml:space="preserve">17627494919	</t>
  </si>
  <si>
    <t>[乔治市]香格里拉集团槟城乔治城JEN酒店 (槟城对抗新冠肺炎认证)(JEN Penang Georgetown by Shangri-La (PenangFightCovid-19 Certified))(68545457)</t>
  </si>
  <si>
    <t>豪华客房, 2 张单人床&lt;2人入住&gt;&lt;不退款&gt;&lt;早餐&gt;</t>
  </si>
  <si>
    <t>Seow/Siao Hui</t>
  </si>
  <si>
    <t xml:space="preserve">20094SC031750	</t>
  </si>
  <si>
    <t>取消</t>
  </si>
  <si>
    <t xml:space="preserve">17658424006	</t>
  </si>
  <si>
    <t>[新加坡]新加坡四季酒店 (Staycation Approved)(Four Seasons Hotel Singapore (Staycation Approved))(55451630)</t>
  </si>
  <si>
    <t>豪华客房&lt;2人入住&gt;&lt;不退款&gt;</t>
  </si>
  <si>
    <t>DANG/LIYA</t>
  </si>
  <si>
    <t xml:space="preserve">17658488151	</t>
  </si>
  <si>
    <t>[巴黎]莱斯佩兰斯酒店(Hotel de l'Esperance)(80331240)</t>
  </si>
  <si>
    <t>双人间&lt;2人入住&gt;&lt;不退款&gt;&lt;早餐&gt;</t>
  </si>
  <si>
    <t>Rubenstein/Adrian</t>
  </si>
  <si>
    <t xml:space="preserve">2469834	</t>
  </si>
  <si>
    <t xml:space="preserve">1909699464	</t>
  </si>
  <si>
    <t xml:space="preserve">17734931270	</t>
  </si>
  <si>
    <t>[巴塞罗那]巴萨罗那孔达尔玛尔酒店 - 美利亚合作酒店(Hotel Barcelona Condal Mar Affiliated by Meliá)(55465381)</t>
  </si>
  <si>
    <t>标准房&lt;2人入住&gt;&lt;不退款&gt;</t>
  </si>
  <si>
    <t>Postma/Julian Kaya</t>
  </si>
  <si>
    <t xml:space="preserve">2201116538	</t>
  </si>
  <si>
    <t xml:space="preserve">17760387158	</t>
  </si>
  <si>
    <t>[null](89917056)</t>
  </si>
  <si>
    <t xml:space="preserve">17763814422	</t>
  </si>
  <si>
    <t>[孟买]东方摄政酒店(Hotel Orient Regency)(90391954)</t>
  </si>
  <si>
    <t>1卧室高级客房双人床&lt;2人入住&gt;&lt;不退款&gt;&lt;早餐&gt;</t>
  </si>
  <si>
    <t>ZHAKAMUKHOVV/VALERIY</t>
  </si>
  <si>
    <t xml:space="preserve">2498765	</t>
  </si>
  <si>
    <t xml:space="preserve">按名字	</t>
  </si>
  <si>
    <t xml:space="preserve">17778938816	</t>
  </si>
  <si>
    <t>[哥本哈根]哥本哈根万豪酒店(Copenhagen Marriott Hotel)(68026444)</t>
  </si>
  <si>
    <t>城景豪华特大床客房&lt;2人入住&gt;&lt;不退款&gt;&lt;早餐&gt;</t>
  </si>
  <si>
    <t>LIN/ZUOQUN</t>
  </si>
  <si>
    <t xml:space="preserve">71018444	</t>
  </si>
  <si>
    <t xml:space="preserve">17779161927	</t>
  </si>
  <si>
    <t>[null](89916699)</t>
  </si>
  <si>
    <t xml:space="preserve">17782225343	</t>
  </si>
  <si>
    <t>[吉隆坡]吉隆坡四季酒店(Four Seasons Hotel Kuala Lumpur)(55542782)</t>
  </si>
  <si>
    <t>城景特大床房&lt;2人入住&gt;&lt;不退款&gt;&lt;早餐&gt;</t>
  </si>
  <si>
    <t>HAN/BAOYING</t>
  </si>
  <si>
    <t xml:space="preserve">2504888	</t>
  </si>
  <si>
    <t xml:space="preserve">17782447344	</t>
  </si>
  <si>
    <t>[勒泰克]乐特巴森爱瑞科全套房酒店(All Suites le Teich – Bassin D’Arcachon)(80332651)</t>
  </si>
  <si>
    <t>双人床房&lt;2人入住&gt;&lt;不退款&gt;</t>
  </si>
  <si>
    <t>Boguene/Dylan</t>
  </si>
  <si>
    <t xml:space="preserve">2505013	</t>
  </si>
  <si>
    <t xml:space="preserve">17782615116	</t>
  </si>
  <si>
    <t>[胡志明市]GK中心大酒店(GK Central Hotel)(55337125)</t>
  </si>
  <si>
    <t>豪华双床房&lt;2人入住&gt;&lt;不退款&gt;&lt;早餐&gt;</t>
  </si>
  <si>
    <t>Minh Tuan/Hoang,Minh Tuan/Hoang</t>
  </si>
  <si>
    <t xml:space="preserve">1923069483	</t>
  </si>
  <si>
    <t xml:space="preserve">17782612474	</t>
  </si>
  <si>
    <t>[普吉岛]苏林海滩第六大道公寓式酒店(6th Avenue Surin Beach)(55653338)</t>
  </si>
  <si>
    <t>一室房&lt;2人入住&gt;&lt;不退款&gt;</t>
  </si>
  <si>
    <t>Jaisook/Panupong,Sanamontree/Intira</t>
  </si>
  <si>
    <t xml:space="preserve">2505092	</t>
  </si>
  <si>
    <t xml:space="preserve">2204067	</t>
  </si>
  <si>
    <t xml:space="preserve">17782681263	</t>
  </si>
  <si>
    <t>[弗朗斯地区鲁瓦西]阿克蒂苏尔斯施坦丁套房酒店(Standing Hotel Suites by Actisource)(56128364)</t>
  </si>
  <si>
    <t>精致套房&lt;不退款&gt;&lt;2人入住&gt;</t>
  </si>
  <si>
    <t>Djamel/Nouidjem</t>
  </si>
  <si>
    <t xml:space="preserve">2505165	</t>
  </si>
  <si>
    <t xml:space="preserve">17783407288	</t>
  </si>
  <si>
    <t>[威斯敏斯特城]曼德维尔酒店(The Mandeville Hotel)(55852020)</t>
  </si>
  <si>
    <t>高级双人房&lt;2人入住&gt;&lt;不退款&gt;&lt;早餐&gt;</t>
  </si>
  <si>
    <t>LIU/FENG,LI/bin</t>
  </si>
  <si>
    <t xml:space="preserve">27254SC042135	</t>
  </si>
  <si>
    <t xml:space="preserve">17783648472	</t>
  </si>
  <si>
    <t>[曼谷]艾里四分之一UHG酒店 (SHA Plus+)(The Quarter Ari by Uhg (SHA Plus+))(55586060)</t>
  </si>
  <si>
    <t>Double or Twin Superior&lt;2人入住&gt;&lt;不退款&gt;&lt;早餐&gt;</t>
  </si>
  <si>
    <t>WAYLETT/SCOTT BRANDON</t>
  </si>
  <si>
    <t xml:space="preserve">2505749	</t>
  </si>
  <si>
    <t>，</t>
  </si>
  <si>
    <t xml:space="preserve"> 18205 HKD</t>
  </si>
  <si>
    <t>A220414095525481</t>
  </si>
  <si>
    <t>总计：18205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</si>
  <si>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</si>
  <si>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</si>
  <si>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</si>
  <si>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</si>
  <si>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</si>
  <si>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</si>
  <si>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</si>
  <si>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</si>
  <si>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</si>
  <si>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</si>
  <si>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</si>
  <si>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</si>
  <si>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</si>
  <si>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</si>
  <si>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</si>
  <si>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</si>
  <si>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</si>
  <si>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</si>
  <si>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2021-09-27</t>
  </si>
  <si>
    <t>2266237</t>
  </si>
  <si>
    <t>普吉岛苏帕莱风景湾水疗度假酒店(SHA Plus+)</t>
  </si>
  <si>
    <t>Rattanawan papada</t>
  </si>
  <si>
    <t>2022-04-10</t>
  </si>
  <si>
    <t>2022-04-11</t>
  </si>
  <si>
    <t>退房日周结</t>
  </si>
  <si>
    <t>281.01</t>
  </si>
  <si>
    <t>338.00</t>
  </si>
  <si>
    <t>0</t>
  </si>
  <si>
    <t>0.00</t>
  </si>
  <si>
    <t>携程汇智国际直连</t>
  </si>
  <si>
    <t>925</t>
  </si>
  <si>
    <t>2021-09-27 11:59:40</t>
  </si>
  <si>
    <t>否</t>
  </si>
  <si>
    <t>汇智国际旅游发展有限公司</t>
  </si>
  <si>
    <t>直连</t>
  </si>
  <si>
    <t>2021-11-18</t>
  </si>
  <si>
    <t>2302306</t>
  </si>
  <si>
    <t>劳德代尔堡海滩威斯汀度假酒店</t>
  </si>
  <si>
    <t>Shafer Samuel</t>
  </si>
  <si>
    <t>2022-04-07</t>
  </si>
  <si>
    <t>1959.94</t>
  </si>
  <si>
    <t>2389.00</t>
  </si>
  <si>
    <t>-0.01</t>
  </si>
  <si>
    <t>-2389</t>
  </si>
  <si>
    <t>-1959</t>
  </si>
  <si>
    <t>2021-11-18 08:04:04</t>
  </si>
  <si>
    <t>2022-01-31</t>
  </si>
  <si>
    <t>2411069</t>
  </si>
  <si>
    <t>斯德哥尔摩阿兰达天空城丽笙酒店</t>
  </si>
  <si>
    <t>Engstrom Linda</t>
  </si>
  <si>
    <t>852.25</t>
  </si>
  <si>
    <t>1042.00</t>
  </si>
  <si>
    <t>2022-01-31 01:10:20</t>
  </si>
  <si>
    <t>2022-03-11</t>
  </si>
  <si>
    <t>2462225</t>
  </si>
  <si>
    <t>香格里拉集团槟城乔治城JEN酒店</t>
  </si>
  <si>
    <t>Seow Siao Hui</t>
  </si>
  <si>
    <t>459.10</t>
  </si>
  <si>
    <t>567.00</t>
  </si>
  <si>
    <t>2022-03-11 21:29:27</t>
  </si>
  <si>
    <t>2022-03-16</t>
  </si>
  <si>
    <t>2469789</t>
  </si>
  <si>
    <t>新加坡四季酒店</t>
  </si>
  <si>
    <t>DANG LIYA</t>
  </si>
  <si>
    <t>2022-04-08</t>
  </si>
  <si>
    <t>--</t>
  </si>
  <si>
    <t>2469834</t>
  </si>
  <si>
    <t>希望酒店</t>
  </si>
  <si>
    <t>Rubenstein Adrian</t>
  </si>
  <si>
    <t>3605.33</t>
  </si>
  <si>
    <t>4421.00</t>
  </si>
  <si>
    <t>2022-03-16 17:30:13</t>
  </si>
  <si>
    <t>2022-03-29</t>
  </si>
  <si>
    <t>2488942</t>
  </si>
  <si>
    <t>崔普巴塞罗那孔达尔玛尔酒店</t>
  </si>
  <si>
    <t>Postma Julian Kaya</t>
  </si>
  <si>
    <t>2022-04-09</t>
  </si>
  <si>
    <t>1506.04</t>
  </si>
  <si>
    <t>1847.00</t>
  </si>
  <si>
    <t>2022-03-29 21:11:30</t>
  </si>
  <si>
    <t>2022-04-05</t>
  </si>
  <si>
    <t>2498765</t>
  </si>
  <si>
    <t>东方摄政酒店</t>
  </si>
  <si>
    <t>ZHAKAMUKHOVV VALERIY</t>
  </si>
  <si>
    <t>2022-04-06</t>
  </si>
  <si>
    <t>1936.61</t>
  </si>
  <si>
    <t>2380.00</t>
  </si>
  <si>
    <t>2022-04-05 19:21:39</t>
  </si>
  <si>
    <t>2503097</t>
  </si>
  <si>
    <t>哥本哈根万豪酒店</t>
  </si>
  <si>
    <t>LIN ZUOQUN</t>
  </si>
  <si>
    <t>1370.72</t>
  </si>
  <si>
    <t>1686.00</t>
  </si>
  <si>
    <t>2022-04-08 14:31:03</t>
  </si>
  <si>
    <t>2503185</t>
  </si>
  <si>
    <t>伊斯坦布尔机场杜鲁苏俱乐部酒店</t>
  </si>
  <si>
    <t>Shelly Gauravpreet</t>
  </si>
  <si>
    <t>284.55</t>
  </si>
  <si>
    <t>350.00</t>
  </si>
  <si>
    <t>2022-04-08 15:42:54</t>
  </si>
  <si>
    <t>2504888</t>
  </si>
  <si>
    <t>吉隆坡四季酒店</t>
  </si>
  <si>
    <t>HAN BAOYING</t>
  </si>
  <si>
    <t>1099.72</t>
  </si>
  <si>
    <t>1352.00</t>
  </si>
  <si>
    <t>2022-04-09 21:59:35</t>
  </si>
  <si>
    <t>2505013</t>
  </si>
  <si>
    <t>全套房酒店</t>
  </si>
  <si>
    <t>Boguene Dylan</t>
  </si>
  <si>
    <t>356.27</t>
  </si>
  <si>
    <t>438.00</t>
  </si>
  <si>
    <t>2022-04-10 00:03:41</t>
  </si>
  <si>
    <t>2505092</t>
  </si>
  <si>
    <t>普吉岛第六大道苏林海滩酒店</t>
  </si>
  <si>
    <t>Jaisook Panupong,Sanamontree Intira</t>
  </si>
  <si>
    <t>93.54</t>
  </si>
  <si>
    <t>115.00</t>
  </si>
  <si>
    <t>2022-04-10 03:36:14</t>
  </si>
  <si>
    <t>2505096</t>
  </si>
  <si>
    <t>GK中心大酒店</t>
  </si>
  <si>
    <t>Minh Tuan Hoang,Minh Tuan Hoang</t>
  </si>
  <si>
    <t>160.24</t>
  </si>
  <si>
    <t>197.00</t>
  </si>
  <si>
    <t>2022-04-10 03:41:06</t>
  </si>
  <si>
    <t>2505165</t>
  </si>
  <si>
    <t>阿克缇索尔斯声誉优良套房酒店</t>
  </si>
  <si>
    <t>Djamel Nouidjem</t>
  </si>
  <si>
    <t>313.16</t>
  </si>
  <si>
    <t>385.00</t>
  </si>
  <si>
    <t>2022-04-10 07:45:39</t>
  </si>
  <si>
    <t>2505595</t>
  </si>
  <si>
    <t>曼德维尔酒店</t>
  </si>
  <si>
    <t>LIU FENG,LI bin</t>
  </si>
  <si>
    <t>2200.25</t>
  </si>
  <si>
    <t>2705.00</t>
  </si>
  <si>
    <t>2022-04-10 14:57:48</t>
  </si>
  <si>
    <t>2505749</t>
  </si>
  <si>
    <t>艾里四分之一UHG酒店 (SHA Plus+)</t>
  </si>
  <si>
    <t>WAYLETT SCOTT BRANDON</t>
  </si>
  <si>
    <t>310.72</t>
  </si>
  <si>
    <t>382.00</t>
  </si>
  <si>
    <t>2022-04-10 17:20:25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</si>
</sst>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7" fillId="14" borderId="1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44661</v>
      </c>
      <c r="G2" s="6">
        <v>44662</v>
      </c>
      <c r="H2" s="4">
        <v>1</v>
      </c>
      <c r="I2" s="4">
        <v>1</v>
      </c>
      <c r="J2" s="4">
        <v>1</v>
      </c>
      <c r="K2" s="4" t="s">
        <v>30</v>
      </c>
      <c r="L2" s="4">
        <v>338</v>
      </c>
      <c r="M2" s="4">
        <v>338</v>
      </c>
      <c r="N2" s="4" t="s">
        <v>31</v>
      </c>
      <c r="O2" s="4" t="s">
        <v>32</v>
      </c>
      <c r="P2" s="4" t="s">
        <v>33</v>
      </c>
      <c r="Q2" s="4">
        <v>0</v>
      </c>
      <c r="R2" s="7">
        <v>44466</v>
      </c>
      <c r="S2" s="6">
        <v>44665</v>
      </c>
      <c r="T2" s="4" t="s">
        <v>34</v>
      </c>
      <c r="U2" s="4">
        <v>338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44658</v>
      </c>
      <c r="G3" s="6">
        <v>44662</v>
      </c>
      <c r="H3" s="4">
        <v>1</v>
      </c>
      <c r="I3" s="4">
        <v>4</v>
      </c>
      <c r="J3" s="4">
        <v>4</v>
      </c>
      <c r="K3" s="4" t="s">
        <v>30</v>
      </c>
      <c r="L3" s="4">
        <v>9556</v>
      </c>
      <c r="M3" s="4">
        <v>9556</v>
      </c>
      <c r="N3" s="4" t="s">
        <v>39</v>
      </c>
      <c r="O3" s="4" t="s">
        <v>32</v>
      </c>
      <c r="P3" s="4" t="s">
        <v>33</v>
      </c>
      <c r="Q3" s="4">
        <v>0</v>
      </c>
      <c r="R3" s="7">
        <v>44518</v>
      </c>
      <c r="S3" s="6">
        <v>44665</v>
      </c>
      <c r="T3" s="4" t="s">
        <v>34</v>
      </c>
      <c r="U3" s="4">
        <v>9556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44661</v>
      </c>
      <c r="G4" s="6">
        <v>44662</v>
      </c>
      <c r="H4" s="4">
        <v>1</v>
      </c>
      <c r="I4" s="4">
        <v>1</v>
      </c>
      <c r="J4" s="4">
        <v>1</v>
      </c>
      <c r="K4" s="4" t="s">
        <v>30</v>
      </c>
      <c r="L4" s="4">
        <v>1042</v>
      </c>
      <c r="M4" s="4">
        <v>1042</v>
      </c>
      <c r="N4" s="4" t="s">
        <v>44</v>
      </c>
      <c r="O4" s="4" t="s">
        <v>32</v>
      </c>
      <c r="P4" s="4" t="s">
        <v>33</v>
      </c>
      <c r="Q4" s="4">
        <v>0</v>
      </c>
      <c r="R4" s="7">
        <v>44592</v>
      </c>
      <c r="S4" s="6">
        <v>44665</v>
      </c>
      <c r="T4" s="4" t="s">
        <v>34</v>
      </c>
      <c r="U4" s="4">
        <v>1042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44661</v>
      </c>
      <c r="G5" s="6">
        <v>44662</v>
      </c>
      <c r="H5" s="4">
        <v>1</v>
      </c>
      <c r="I5" s="4">
        <v>1</v>
      </c>
      <c r="J5" s="4">
        <v>1</v>
      </c>
      <c r="K5" s="4" t="s">
        <v>30</v>
      </c>
      <c r="L5" s="4">
        <v>663</v>
      </c>
      <c r="M5" s="4">
        <v>663</v>
      </c>
      <c r="N5" s="4" t="s">
        <v>49</v>
      </c>
      <c r="O5" s="4" t="s">
        <v>32</v>
      </c>
      <c r="P5" s="4" t="s">
        <v>33</v>
      </c>
      <c r="Q5" s="4">
        <v>0</v>
      </c>
      <c r="R5" s="7">
        <v>44621</v>
      </c>
      <c r="S5" s="6">
        <v>44665</v>
      </c>
      <c r="T5" s="4" t="s">
        <v>34</v>
      </c>
      <c r="U5" s="4">
        <v>663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44661</v>
      </c>
      <c r="G6" s="6">
        <v>44662</v>
      </c>
      <c r="H6" s="4">
        <v>1</v>
      </c>
      <c r="I6" s="4">
        <v>1</v>
      </c>
      <c r="J6" s="4">
        <v>1</v>
      </c>
      <c r="K6" s="4" t="s">
        <v>30</v>
      </c>
      <c r="L6" s="4">
        <v>567</v>
      </c>
      <c r="M6" s="4">
        <v>567</v>
      </c>
      <c r="N6" s="4" t="s">
        <v>53</v>
      </c>
      <c r="O6" s="4" t="s">
        <v>32</v>
      </c>
      <c r="P6" s="4" t="s">
        <v>33</v>
      </c>
      <c r="Q6" s="4">
        <v>0</v>
      </c>
      <c r="R6" s="7">
        <v>44631</v>
      </c>
      <c r="S6" s="6">
        <v>44665</v>
      </c>
      <c r="T6" s="4" t="s">
        <v>34</v>
      </c>
      <c r="U6" s="4">
        <v>567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36</v>
      </c>
      <c r="B7" s="4" t="s">
        <v>26</v>
      </c>
      <c r="C7" s="4" t="s">
        <v>55</v>
      </c>
      <c r="D7" s="4" t="s">
        <v>37</v>
      </c>
      <c r="E7" s="4" t="s">
        <v>38</v>
      </c>
      <c r="F7" s="6">
        <v>44658</v>
      </c>
      <c r="G7" s="6">
        <v>44662</v>
      </c>
      <c r="H7" s="4">
        <v>1</v>
      </c>
      <c r="I7" s="4">
        <v>4</v>
      </c>
      <c r="J7" s="4">
        <v>4</v>
      </c>
      <c r="K7" s="4" t="s">
        <v>30</v>
      </c>
      <c r="L7" s="4">
        <v>-9556</v>
      </c>
      <c r="M7" s="4">
        <v>-9556</v>
      </c>
      <c r="N7" s="4" t="s">
        <v>39</v>
      </c>
      <c r="O7" s="4" t="s">
        <v>32</v>
      </c>
      <c r="P7" s="4" t="s">
        <v>33</v>
      </c>
      <c r="Q7" s="4">
        <v>0</v>
      </c>
      <c r="R7" s="7">
        <v>44518</v>
      </c>
      <c r="S7" s="6">
        <v>44665</v>
      </c>
      <c r="T7" s="4" t="s">
        <v>34</v>
      </c>
      <c r="U7" s="4">
        <v>-9556</v>
      </c>
      <c r="V7" s="4">
        <v>0</v>
      </c>
      <c r="W7" s="4">
        <v>0</v>
      </c>
      <c r="X7" s="4" t="s">
        <v>35</v>
      </c>
      <c r="Y7" s="4" t="s">
        <v>40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44659</v>
      </c>
      <c r="G8" s="6">
        <v>44662</v>
      </c>
      <c r="H8" s="4">
        <v>1</v>
      </c>
      <c r="I8" s="4">
        <v>3</v>
      </c>
      <c r="J8" s="4">
        <v>3</v>
      </c>
      <c r="K8" s="4" t="s">
        <v>30</v>
      </c>
      <c r="L8" s="4">
        <v>6666</v>
      </c>
      <c r="M8" s="4">
        <v>6666</v>
      </c>
      <c r="N8" s="4" t="s">
        <v>59</v>
      </c>
      <c r="O8" s="4" t="s">
        <v>32</v>
      </c>
      <c r="P8" s="4" t="s">
        <v>33</v>
      </c>
      <c r="Q8" s="4">
        <v>0</v>
      </c>
      <c r="R8" s="7">
        <v>44636</v>
      </c>
      <c r="S8" s="6">
        <v>44665</v>
      </c>
      <c r="T8" s="4" t="s">
        <v>34</v>
      </c>
      <c r="U8" s="4">
        <v>6666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44659</v>
      </c>
      <c r="G9" s="6">
        <v>44662</v>
      </c>
      <c r="H9" s="4">
        <v>1</v>
      </c>
      <c r="I9" s="4">
        <v>3</v>
      </c>
      <c r="J9" s="4">
        <v>3</v>
      </c>
      <c r="K9" s="4" t="s">
        <v>30</v>
      </c>
      <c r="L9" s="4">
        <v>4421</v>
      </c>
      <c r="M9" s="4">
        <v>4421</v>
      </c>
      <c r="N9" s="4" t="s">
        <v>63</v>
      </c>
      <c r="O9" s="4" t="s">
        <v>32</v>
      </c>
      <c r="P9" s="4" t="s">
        <v>33</v>
      </c>
      <c r="Q9" s="4">
        <v>0</v>
      </c>
      <c r="R9" s="7">
        <v>44636</v>
      </c>
      <c r="S9" s="6">
        <v>44665</v>
      </c>
      <c r="T9" s="4" t="s">
        <v>34</v>
      </c>
      <c r="U9" s="4">
        <v>4421</v>
      </c>
      <c r="V9" s="4">
        <v>0</v>
      </c>
      <c r="W9" s="4">
        <v>0</v>
      </c>
      <c r="X9" s="4" t="s">
        <v>64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44660</v>
      </c>
      <c r="G10" s="6">
        <v>44662</v>
      </c>
      <c r="H10" s="4">
        <v>1</v>
      </c>
      <c r="I10" s="4">
        <v>2</v>
      </c>
      <c r="J10" s="4">
        <v>2</v>
      </c>
      <c r="K10" s="4" t="s">
        <v>30</v>
      </c>
      <c r="L10" s="4">
        <v>1847</v>
      </c>
      <c r="M10" s="4">
        <v>1847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44649</v>
      </c>
      <c r="S10" s="6">
        <v>44665</v>
      </c>
      <c r="T10" s="4" t="s">
        <v>34</v>
      </c>
      <c r="U10" s="4">
        <v>1847</v>
      </c>
      <c r="V10" s="4">
        <v>0</v>
      </c>
      <c r="W10" s="4">
        <v>0</v>
      </c>
      <c r="X10" s="4" t="s">
        <v>35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/>
      <c r="F11" s="6">
        <v>44661</v>
      </c>
      <c r="G11" s="6">
        <v>44662</v>
      </c>
      <c r="H11" s="4">
        <v>0</v>
      </c>
      <c r="I11" s="4">
        <v>1</v>
      </c>
      <c r="J11" s="4">
        <v>0</v>
      </c>
      <c r="K11" s="4" t="s">
        <v>30</v>
      </c>
      <c r="L11" s="4">
        <v>684</v>
      </c>
      <c r="M11" s="4">
        <v>684</v>
      </c>
      <c r="N11" s="4"/>
      <c r="O11" s="4" t="s">
        <v>32</v>
      </c>
      <c r="P11" s="4" t="s">
        <v>33</v>
      </c>
      <c r="Q11" s="4">
        <v>0</v>
      </c>
      <c r="R11" s="7">
        <v>44654</v>
      </c>
      <c r="S11" s="6">
        <v>44665</v>
      </c>
      <c r="T11" s="4" t="s">
        <v>34</v>
      </c>
      <c r="U11" s="4">
        <v>684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71</v>
      </c>
      <c r="B12" s="4" t="s">
        <v>26</v>
      </c>
      <c r="C12" s="4" t="s">
        <v>55</v>
      </c>
      <c r="D12" s="4" t="s">
        <v>72</v>
      </c>
      <c r="E12" s="4"/>
      <c r="F12" s="6">
        <v>44661</v>
      </c>
      <c r="G12" s="6">
        <v>44662</v>
      </c>
      <c r="H12" s="4">
        <v>0</v>
      </c>
      <c r="I12" s="4">
        <v>1</v>
      </c>
      <c r="J12" s="4">
        <v>0</v>
      </c>
      <c r="K12" s="4" t="s">
        <v>30</v>
      </c>
      <c r="L12" s="4">
        <v>-684</v>
      </c>
      <c r="M12" s="4">
        <v>-684</v>
      </c>
      <c r="N12" s="4"/>
      <c r="O12" s="4" t="s">
        <v>32</v>
      </c>
      <c r="P12" s="4" t="s">
        <v>33</v>
      </c>
      <c r="Q12" s="4">
        <v>0</v>
      </c>
      <c r="R12" s="7">
        <v>44654</v>
      </c>
      <c r="S12" s="6">
        <v>44665</v>
      </c>
      <c r="T12" s="4" t="s">
        <v>34</v>
      </c>
      <c r="U12" s="4">
        <v>-684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56</v>
      </c>
      <c r="B13" s="4" t="s">
        <v>26</v>
      </c>
      <c r="C13" s="4" t="s">
        <v>55</v>
      </c>
      <c r="D13" s="4" t="s">
        <v>57</v>
      </c>
      <c r="E13" s="4" t="s">
        <v>58</v>
      </c>
      <c r="F13" s="6">
        <v>44659</v>
      </c>
      <c r="G13" s="6">
        <v>44662</v>
      </c>
      <c r="H13" s="4">
        <v>1</v>
      </c>
      <c r="I13" s="4">
        <v>3</v>
      </c>
      <c r="J13" s="4">
        <v>3</v>
      </c>
      <c r="K13" s="4" t="s">
        <v>30</v>
      </c>
      <c r="L13" s="4">
        <v>-6666</v>
      </c>
      <c r="M13" s="4">
        <v>-6666</v>
      </c>
      <c r="N13" s="4" t="s">
        <v>59</v>
      </c>
      <c r="O13" s="4" t="s">
        <v>32</v>
      </c>
      <c r="P13" s="4" t="s">
        <v>33</v>
      </c>
      <c r="Q13" s="4">
        <v>0</v>
      </c>
      <c r="R13" s="7">
        <v>44636</v>
      </c>
      <c r="S13" s="6">
        <v>44665</v>
      </c>
      <c r="T13" s="4" t="s">
        <v>34</v>
      </c>
      <c r="U13" s="4">
        <v>-6666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73</v>
      </c>
      <c r="B14" s="4" t="s">
        <v>26</v>
      </c>
      <c r="C14" s="4" t="s">
        <v>27</v>
      </c>
      <c r="D14" s="4" t="s">
        <v>74</v>
      </c>
      <c r="E14" s="4" t="s">
        <v>75</v>
      </c>
      <c r="F14" s="6">
        <v>44657</v>
      </c>
      <c r="G14" s="6">
        <v>44662</v>
      </c>
      <c r="H14" s="4">
        <v>1</v>
      </c>
      <c r="I14" s="4">
        <v>5</v>
      </c>
      <c r="J14" s="4">
        <v>5</v>
      </c>
      <c r="K14" s="4" t="s">
        <v>30</v>
      </c>
      <c r="L14" s="4">
        <v>2380</v>
      </c>
      <c r="M14" s="4">
        <v>2380</v>
      </c>
      <c r="N14" s="4" t="s">
        <v>76</v>
      </c>
      <c r="O14" s="4" t="s">
        <v>32</v>
      </c>
      <c r="P14" s="4" t="s">
        <v>33</v>
      </c>
      <c r="Q14" s="4">
        <v>0</v>
      </c>
      <c r="R14" s="7">
        <v>44656</v>
      </c>
      <c r="S14" s="6">
        <v>44665</v>
      </c>
      <c r="T14" s="4" t="s">
        <v>34</v>
      </c>
      <c r="U14" s="4">
        <v>2380</v>
      </c>
      <c r="V14" s="4">
        <v>0</v>
      </c>
      <c r="W14" s="4">
        <v>0</v>
      </c>
      <c r="X14" s="4" t="s">
        <v>77</v>
      </c>
      <c r="Y14" s="4" t="s">
        <v>78</v>
      </c>
    </row>
    <row r="15" s="4" customFormat="1" spans="1:25">
      <c r="A15" s="4" t="s">
        <v>46</v>
      </c>
      <c r="B15" s="4" t="s">
        <v>26</v>
      </c>
      <c r="C15" s="4" t="s">
        <v>55</v>
      </c>
      <c r="D15" s="4" t="s">
        <v>47</v>
      </c>
      <c r="E15" s="4" t="s">
        <v>48</v>
      </c>
      <c r="F15" s="6">
        <v>44661</v>
      </c>
      <c r="G15" s="6">
        <v>44662</v>
      </c>
      <c r="H15" s="4">
        <v>1</v>
      </c>
      <c r="I15" s="4">
        <v>1</v>
      </c>
      <c r="J15" s="4">
        <v>1</v>
      </c>
      <c r="K15" s="4" t="s">
        <v>30</v>
      </c>
      <c r="L15" s="4">
        <v>-663</v>
      </c>
      <c r="M15" s="4">
        <v>-663</v>
      </c>
      <c r="N15" s="4" t="s">
        <v>49</v>
      </c>
      <c r="O15" s="4" t="s">
        <v>32</v>
      </c>
      <c r="P15" s="4" t="s">
        <v>33</v>
      </c>
      <c r="Q15" s="4">
        <v>0</v>
      </c>
      <c r="R15" s="7">
        <v>44621</v>
      </c>
      <c r="S15" s="6">
        <v>44665</v>
      </c>
      <c r="T15" s="4" t="s">
        <v>34</v>
      </c>
      <c r="U15" s="4">
        <v>-663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79</v>
      </c>
      <c r="B16" s="4" t="s">
        <v>26</v>
      </c>
      <c r="C16" s="4" t="s">
        <v>27</v>
      </c>
      <c r="D16" s="4" t="s">
        <v>80</v>
      </c>
      <c r="E16" s="4" t="s">
        <v>81</v>
      </c>
      <c r="F16" s="6">
        <v>44661</v>
      </c>
      <c r="G16" s="6">
        <v>44662</v>
      </c>
      <c r="H16" s="4">
        <v>1</v>
      </c>
      <c r="I16" s="4">
        <v>1</v>
      </c>
      <c r="J16" s="4">
        <v>1</v>
      </c>
      <c r="K16" s="4" t="s">
        <v>30</v>
      </c>
      <c r="L16" s="4">
        <v>1686</v>
      </c>
      <c r="M16" s="4">
        <v>1686</v>
      </c>
      <c r="N16" s="4" t="s">
        <v>82</v>
      </c>
      <c r="O16" s="4" t="s">
        <v>32</v>
      </c>
      <c r="P16" s="4" t="s">
        <v>33</v>
      </c>
      <c r="Q16" s="4">
        <v>0</v>
      </c>
      <c r="R16" s="7">
        <v>44659</v>
      </c>
      <c r="S16" s="6">
        <v>44665</v>
      </c>
      <c r="T16" s="4" t="s">
        <v>34</v>
      </c>
      <c r="U16" s="4">
        <v>1686</v>
      </c>
      <c r="V16" s="4">
        <v>0</v>
      </c>
      <c r="W16" s="4">
        <v>0</v>
      </c>
      <c r="X16" s="4" t="s">
        <v>35</v>
      </c>
      <c r="Y16" s="4" t="s">
        <v>83</v>
      </c>
    </row>
    <row r="17" s="4" customFormat="1" spans="1:25">
      <c r="A17" s="4" t="s">
        <v>84</v>
      </c>
      <c r="B17" s="4" t="s">
        <v>26</v>
      </c>
      <c r="C17" s="4" t="s">
        <v>27</v>
      </c>
      <c r="D17" s="4" t="s">
        <v>85</v>
      </c>
      <c r="E17" s="4"/>
      <c r="F17" s="6">
        <v>44660</v>
      </c>
      <c r="G17" s="6">
        <v>44662</v>
      </c>
      <c r="H17" s="4">
        <v>0</v>
      </c>
      <c r="I17" s="4">
        <v>2</v>
      </c>
      <c r="J17" s="4">
        <v>0</v>
      </c>
      <c r="K17" s="4" t="s">
        <v>30</v>
      </c>
      <c r="L17" s="4">
        <v>350</v>
      </c>
      <c r="M17" s="4">
        <v>350</v>
      </c>
      <c r="N17" s="4"/>
      <c r="O17" s="4" t="s">
        <v>32</v>
      </c>
      <c r="P17" s="4" t="s">
        <v>33</v>
      </c>
      <c r="Q17" s="4">
        <v>0</v>
      </c>
      <c r="R17" s="7">
        <v>44659</v>
      </c>
      <c r="S17" s="6">
        <v>44665</v>
      </c>
      <c r="T17" s="4" t="s">
        <v>34</v>
      </c>
      <c r="U17" s="4">
        <v>350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86</v>
      </c>
      <c r="B18" s="4" t="s">
        <v>26</v>
      </c>
      <c r="C18" s="4" t="s">
        <v>27</v>
      </c>
      <c r="D18" s="4" t="s">
        <v>87</v>
      </c>
      <c r="E18" s="4" t="s">
        <v>88</v>
      </c>
      <c r="F18" s="6">
        <v>44661</v>
      </c>
      <c r="G18" s="6">
        <v>44662</v>
      </c>
      <c r="H18" s="4">
        <v>1</v>
      </c>
      <c r="I18" s="4">
        <v>1</v>
      </c>
      <c r="J18" s="4">
        <v>1</v>
      </c>
      <c r="K18" s="4" t="s">
        <v>30</v>
      </c>
      <c r="L18" s="4">
        <v>1352</v>
      </c>
      <c r="M18" s="4">
        <v>1352</v>
      </c>
      <c r="N18" s="4" t="s">
        <v>89</v>
      </c>
      <c r="O18" s="4" t="s">
        <v>32</v>
      </c>
      <c r="P18" s="4" t="s">
        <v>33</v>
      </c>
      <c r="Q18" s="4">
        <v>0</v>
      </c>
      <c r="R18" s="7">
        <v>44660</v>
      </c>
      <c r="S18" s="6">
        <v>44665</v>
      </c>
      <c r="T18" s="4" t="s">
        <v>34</v>
      </c>
      <c r="U18" s="4">
        <v>1352</v>
      </c>
      <c r="V18" s="4">
        <v>0</v>
      </c>
      <c r="W18" s="4">
        <v>0</v>
      </c>
      <c r="X18" s="4" t="s">
        <v>90</v>
      </c>
      <c r="Y18" s="4" t="s">
        <v>35</v>
      </c>
    </row>
    <row r="19" s="4" customFormat="1" spans="1:25">
      <c r="A19" s="4" t="s">
        <v>91</v>
      </c>
      <c r="B19" s="4" t="s">
        <v>26</v>
      </c>
      <c r="C19" s="4" t="s">
        <v>27</v>
      </c>
      <c r="D19" s="4" t="s">
        <v>92</v>
      </c>
      <c r="E19" s="4" t="s">
        <v>93</v>
      </c>
      <c r="F19" s="6">
        <v>44661</v>
      </c>
      <c r="G19" s="6">
        <v>44662</v>
      </c>
      <c r="H19" s="4">
        <v>1</v>
      </c>
      <c r="I19" s="4">
        <v>1</v>
      </c>
      <c r="J19" s="4">
        <v>1</v>
      </c>
      <c r="K19" s="4" t="s">
        <v>30</v>
      </c>
      <c r="L19" s="4">
        <v>438</v>
      </c>
      <c r="M19" s="4">
        <v>438</v>
      </c>
      <c r="N19" s="4" t="s">
        <v>94</v>
      </c>
      <c r="O19" s="4" t="s">
        <v>32</v>
      </c>
      <c r="P19" s="4" t="s">
        <v>33</v>
      </c>
      <c r="Q19" s="4">
        <v>0</v>
      </c>
      <c r="R19" s="7">
        <v>44661</v>
      </c>
      <c r="S19" s="6">
        <v>44665</v>
      </c>
      <c r="T19" s="4" t="s">
        <v>34</v>
      </c>
      <c r="U19" s="4">
        <v>438</v>
      </c>
      <c r="V19" s="4">
        <v>0</v>
      </c>
      <c r="W19" s="4">
        <v>0</v>
      </c>
      <c r="X19" s="4" t="s">
        <v>95</v>
      </c>
      <c r="Y19" s="4" t="s">
        <v>35</v>
      </c>
    </row>
    <row r="20" s="4" customFormat="1" spans="1:25">
      <c r="A20" s="4" t="s">
        <v>96</v>
      </c>
      <c r="B20" s="4" t="s">
        <v>26</v>
      </c>
      <c r="C20" s="4" t="s">
        <v>27</v>
      </c>
      <c r="D20" s="4" t="s">
        <v>97</v>
      </c>
      <c r="E20" s="4" t="s">
        <v>98</v>
      </c>
      <c r="F20" s="6">
        <v>44661</v>
      </c>
      <c r="G20" s="6">
        <v>44662</v>
      </c>
      <c r="H20" s="4">
        <v>1</v>
      </c>
      <c r="I20" s="4">
        <v>1</v>
      </c>
      <c r="J20" s="4">
        <v>1</v>
      </c>
      <c r="K20" s="4" t="s">
        <v>30</v>
      </c>
      <c r="L20" s="4">
        <v>197</v>
      </c>
      <c r="M20" s="4">
        <v>197</v>
      </c>
      <c r="N20" s="4" t="s">
        <v>99</v>
      </c>
      <c r="O20" s="4" t="s">
        <v>32</v>
      </c>
      <c r="P20" s="4" t="s">
        <v>33</v>
      </c>
      <c r="Q20" s="4">
        <v>0</v>
      </c>
      <c r="R20" s="7">
        <v>44661</v>
      </c>
      <c r="S20" s="6">
        <v>44665</v>
      </c>
      <c r="T20" s="4" t="s">
        <v>34</v>
      </c>
      <c r="U20" s="4">
        <v>197</v>
      </c>
      <c r="V20" s="4">
        <v>0</v>
      </c>
      <c r="W20" s="4">
        <v>0</v>
      </c>
      <c r="X20" s="4" t="s">
        <v>35</v>
      </c>
      <c r="Y20" s="4" t="s">
        <v>100</v>
      </c>
    </row>
    <row r="21" s="4" customFormat="1" spans="1:25">
      <c r="A21" s="4" t="s">
        <v>101</v>
      </c>
      <c r="B21" s="4" t="s">
        <v>26</v>
      </c>
      <c r="C21" s="4" t="s">
        <v>27</v>
      </c>
      <c r="D21" s="4" t="s">
        <v>102</v>
      </c>
      <c r="E21" s="4" t="s">
        <v>103</v>
      </c>
      <c r="F21" s="6">
        <v>44661</v>
      </c>
      <c r="G21" s="6">
        <v>44662</v>
      </c>
      <c r="H21" s="4">
        <v>1</v>
      </c>
      <c r="I21" s="4">
        <v>1</v>
      </c>
      <c r="J21" s="4">
        <v>1</v>
      </c>
      <c r="K21" s="4" t="s">
        <v>30</v>
      </c>
      <c r="L21" s="4">
        <v>115</v>
      </c>
      <c r="M21" s="4">
        <v>115</v>
      </c>
      <c r="N21" s="4" t="s">
        <v>104</v>
      </c>
      <c r="O21" s="4" t="s">
        <v>32</v>
      </c>
      <c r="P21" s="4" t="s">
        <v>33</v>
      </c>
      <c r="Q21" s="4">
        <v>0</v>
      </c>
      <c r="R21" s="7">
        <v>44661</v>
      </c>
      <c r="S21" s="6">
        <v>44665</v>
      </c>
      <c r="T21" s="4" t="s">
        <v>34</v>
      </c>
      <c r="U21" s="4">
        <v>115</v>
      </c>
      <c r="V21" s="4">
        <v>0</v>
      </c>
      <c r="W21" s="4">
        <v>0</v>
      </c>
      <c r="X21" s="4" t="s">
        <v>105</v>
      </c>
      <c r="Y21" s="4" t="s">
        <v>106</v>
      </c>
    </row>
    <row r="22" s="4" customFormat="1" spans="1:25">
      <c r="A22" s="4" t="s">
        <v>107</v>
      </c>
      <c r="B22" s="4" t="s">
        <v>26</v>
      </c>
      <c r="C22" s="4" t="s">
        <v>27</v>
      </c>
      <c r="D22" s="4" t="s">
        <v>108</v>
      </c>
      <c r="E22" s="4" t="s">
        <v>109</v>
      </c>
      <c r="F22" s="6">
        <v>44661</v>
      </c>
      <c r="G22" s="6">
        <v>44662</v>
      </c>
      <c r="H22" s="4">
        <v>1</v>
      </c>
      <c r="I22" s="4">
        <v>1</v>
      </c>
      <c r="J22" s="4">
        <v>1</v>
      </c>
      <c r="K22" s="4" t="s">
        <v>30</v>
      </c>
      <c r="L22" s="4">
        <v>385</v>
      </c>
      <c r="M22" s="4">
        <v>385</v>
      </c>
      <c r="N22" s="4" t="s">
        <v>110</v>
      </c>
      <c r="O22" s="4" t="s">
        <v>32</v>
      </c>
      <c r="P22" s="4" t="s">
        <v>33</v>
      </c>
      <c r="Q22" s="4">
        <v>0</v>
      </c>
      <c r="R22" s="7">
        <v>44661</v>
      </c>
      <c r="S22" s="6">
        <v>44665</v>
      </c>
      <c r="T22" s="4" t="s">
        <v>34</v>
      </c>
      <c r="U22" s="4">
        <v>385</v>
      </c>
      <c r="V22" s="4">
        <v>0</v>
      </c>
      <c r="W22" s="4">
        <v>0</v>
      </c>
      <c r="X22" s="4" t="s">
        <v>111</v>
      </c>
      <c r="Y22" s="4" t="s">
        <v>35</v>
      </c>
    </row>
    <row r="23" s="4" customFormat="1" spans="1:25">
      <c r="A23" s="4" t="s">
        <v>112</v>
      </c>
      <c r="B23" s="4" t="s">
        <v>26</v>
      </c>
      <c r="C23" s="4" t="s">
        <v>27</v>
      </c>
      <c r="D23" s="4" t="s">
        <v>113</v>
      </c>
      <c r="E23" s="4" t="s">
        <v>114</v>
      </c>
      <c r="F23" s="6">
        <v>44661</v>
      </c>
      <c r="G23" s="6">
        <v>44662</v>
      </c>
      <c r="H23" s="4">
        <v>1</v>
      </c>
      <c r="I23" s="4">
        <v>1</v>
      </c>
      <c r="J23" s="4">
        <v>1</v>
      </c>
      <c r="K23" s="4" t="s">
        <v>30</v>
      </c>
      <c r="L23" s="4">
        <v>2705</v>
      </c>
      <c r="M23" s="4">
        <v>2705</v>
      </c>
      <c r="N23" s="4" t="s">
        <v>115</v>
      </c>
      <c r="O23" s="4" t="s">
        <v>32</v>
      </c>
      <c r="P23" s="4" t="s">
        <v>33</v>
      </c>
      <c r="Q23" s="4">
        <v>0</v>
      </c>
      <c r="R23" s="7">
        <v>44661</v>
      </c>
      <c r="S23" s="6">
        <v>44665</v>
      </c>
      <c r="T23" s="4" t="s">
        <v>34</v>
      </c>
      <c r="U23" s="4">
        <v>2705</v>
      </c>
      <c r="V23" s="4">
        <v>0</v>
      </c>
      <c r="W23" s="4">
        <v>0</v>
      </c>
      <c r="X23" s="4" t="s">
        <v>35</v>
      </c>
      <c r="Y23" s="4" t="s">
        <v>116</v>
      </c>
    </row>
    <row r="24" s="4" customFormat="1" spans="1:25">
      <c r="A24" s="4" t="s">
        <v>117</v>
      </c>
      <c r="B24" s="4" t="s">
        <v>26</v>
      </c>
      <c r="C24" s="4" t="s">
        <v>27</v>
      </c>
      <c r="D24" s="4" t="s">
        <v>118</v>
      </c>
      <c r="E24" s="4" t="s">
        <v>119</v>
      </c>
      <c r="F24" s="6">
        <v>44661</v>
      </c>
      <c r="G24" s="6">
        <v>44662</v>
      </c>
      <c r="H24" s="4">
        <v>1</v>
      </c>
      <c r="I24" s="4">
        <v>1</v>
      </c>
      <c r="J24" s="4">
        <v>1</v>
      </c>
      <c r="K24" s="4" t="s">
        <v>30</v>
      </c>
      <c r="L24" s="4">
        <v>382</v>
      </c>
      <c r="M24" s="4">
        <v>382</v>
      </c>
      <c r="N24" s="4" t="s">
        <v>120</v>
      </c>
      <c r="O24" s="4" t="s">
        <v>32</v>
      </c>
      <c r="P24" s="4" t="s">
        <v>33</v>
      </c>
      <c r="Q24" s="4">
        <v>0</v>
      </c>
      <c r="R24" s="7">
        <v>44661</v>
      </c>
      <c r="S24" s="6">
        <v>44665</v>
      </c>
      <c r="T24" s="4" t="s">
        <v>34</v>
      </c>
      <c r="U24" s="4">
        <v>382</v>
      </c>
      <c r="V24" s="4">
        <v>0</v>
      </c>
      <c r="W24" s="4">
        <v>0</v>
      </c>
      <c r="X24" s="4" t="s">
        <v>121</v>
      </c>
      <c r="Y2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7" sqref="A27:A28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122</v>
      </c>
    </row>
    <row r="2" s="4" customFormat="1" spans="1:9">
      <c r="A2" s="5">
        <v>16383832075</v>
      </c>
      <c r="B2" s="6">
        <v>44661</v>
      </c>
      <c r="C2" s="6">
        <v>44662</v>
      </c>
      <c r="D2" s="4">
        <v>338</v>
      </c>
      <c r="E2" s="4" t="str">
        <f>VLOOKUP(A2,HOP!A:L,12,0)</f>
        <v>338.00</v>
      </c>
      <c r="F2" s="4" t="str">
        <f>VLOOKUP(A2,HOP!A:C,3,0)</f>
        <v>2266237</v>
      </c>
      <c r="G2" s="4">
        <f>D2-E2</f>
        <v>0</v>
      </c>
      <c r="H2" s="4" t="str">
        <f>$H$1&amp;F2</f>
        <v>，2266237</v>
      </c>
      <c r="I2" s="4" t="str">
        <f>VLOOKUP(A2,HOP!A:U,21,0)</f>
        <v>直连</v>
      </c>
    </row>
    <row r="3" s="4" customFormat="1" hidden="1" spans="1:9">
      <c r="A3" s="5">
        <v>16815184715</v>
      </c>
      <c r="B3" s="6">
        <v>44658</v>
      </c>
      <c r="C3" s="6">
        <v>44662</v>
      </c>
      <c r="D3" s="4">
        <v>0</v>
      </c>
      <c r="E3" s="4" t="str">
        <f>VLOOKUP(A3,HOP!A:L,12,0)</f>
        <v>-0.01</v>
      </c>
      <c r="F3" s="4" t="str">
        <f>VLOOKUP(A3,HOP!A:C,3,0)</f>
        <v>2302306</v>
      </c>
      <c r="G3" s="4">
        <f t="shared" ref="G3:G20" si="0">D3-E3</f>
        <v>0.01</v>
      </c>
      <c r="H3" s="4" t="str">
        <f t="shared" ref="H3:H20" si="1">$H$1&amp;F3</f>
        <v>，2302306</v>
      </c>
      <c r="I3" s="4" t="str">
        <f>VLOOKUP(A3,HOP!A:U,21,0)</f>
        <v>直连</v>
      </c>
    </row>
    <row r="4" s="4" customFormat="1" spans="1:9">
      <c r="A4" s="5">
        <v>17261737737</v>
      </c>
      <c r="B4" s="6">
        <v>44661</v>
      </c>
      <c r="C4" s="6">
        <v>44662</v>
      </c>
      <c r="D4" s="4">
        <v>1042</v>
      </c>
      <c r="E4" s="4" t="str">
        <f>VLOOKUP(A4,HOP!A:L,12,0)</f>
        <v>1042.00</v>
      </c>
      <c r="F4" s="4" t="str">
        <f>VLOOKUP(A4,HOP!A:C,3,0)</f>
        <v>2411069</v>
      </c>
      <c r="G4" s="4">
        <f t="shared" si="0"/>
        <v>0</v>
      </c>
      <c r="H4" s="4" t="str">
        <f t="shared" si="1"/>
        <v>，2411069</v>
      </c>
      <c r="I4" s="4" t="str">
        <f>VLOOKUP(A4,HOP!A:U,21,0)</f>
        <v>直连</v>
      </c>
    </row>
    <row r="5" s="4" customFormat="1" hidden="1" spans="1:9">
      <c r="A5" s="5">
        <v>17526674351</v>
      </c>
      <c r="B5" s="6">
        <v>44661</v>
      </c>
      <c r="C5" s="6">
        <v>44662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17627494919</v>
      </c>
      <c r="B6" s="6">
        <v>44661</v>
      </c>
      <c r="C6" s="6">
        <v>44662</v>
      </c>
      <c r="D6" s="4">
        <v>567</v>
      </c>
      <c r="E6" s="4" t="str">
        <f>VLOOKUP(A6,HOP!A:L,12,0)</f>
        <v>567.00</v>
      </c>
      <c r="F6" s="4" t="str">
        <f>VLOOKUP(A6,HOP!A:C,3,0)</f>
        <v>2462225</v>
      </c>
      <c r="G6" s="4">
        <f t="shared" si="0"/>
        <v>0</v>
      </c>
      <c r="H6" s="4" t="str">
        <f t="shared" si="1"/>
        <v>，2462225</v>
      </c>
      <c r="I6" s="4" t="str">
        <f>VLOOKUP(A6,HOP!A:U,21,0)</f>
        <v>直连</v>
      </c>
    </row>
    <row r="7" s="4" customFormat="1" hidden="1" spans="1:9">
      <c r="A7" s="5">
        <v>17658424006</v>
      </c>
      <c r="B7" s="6">
        <v>44659</v>
      </c>
      <c r="C7" s="6">
        <v>44662</v>
      </c>
      <c r="D7" s="4">
        <v>0</v>
      </c>
      <c r="E7" s="4" t="str">
        <f>VLOOKUP(A7,HOP!A:L,12,0)</f>
        <v>0.00</v>
      </c>
      <c r="F7" s="4" t="str">
        <f>VLOOKUP(A7,HOP!A:C,3,0)</f>
        <v>2469789</v>
      </c>
      <c r="G7" s="4">
        <f t="shared" si="0"/>
        <v>0</v>
      </c>
      <c r="H7" s="4" t="str">
        <f t="shared" si="1"/>
        <v>，2469789</v>
      </c>
      <c r="I7" s="4" t="str">
        <f>VLOOKUP(A7,HOP!A:U,21,0)</f>
        <v>直连</v>
      </c>
    </row>
    <row r="8" s="4" customFormat="1" spans="1:9">
      <c r="A8" s="5">
        <v>17658488151</v>
      </c>
      <c r="B8" s="6">
        <v>44659</v>
      </c>
      <c r="C8" s="6">
        <v>44662</v>
      </c>
      <c r="D8" s="4">
        <v>4421</v>
      </c>
      <c r="E8" s="4" t="str">
        <f>VLOOKUP(A8,HOP!A:L,12,0)</f>
        <v>4421.00</v>
      </c>
      <c r="F8" s="4" t="str">
        <f>VLOOKUP(A8,HOP!A:C,3,0)</f>
        <v>2469834</v>
      </c>
      <c r="G8" s="4">
        <f t="shared" si="0"/>
        <v>0</v>
      </c>
      <c r="H8" s="4" t="str">
        <f t="shared" si="1"/>
        <v>，2469834</v>
      </c>
      <c r="I8" s="4" t="str">
        <f>VLOOKUP(A8,HOP!A:U,21,0)</f>
        <v>直连</v>
      </c>
    </row>
    <row r="9" s="4" customFormat="1" spans="1:9">
      <c r="A9" s="5">
        <v>17734931270</v>
      </c>
      <c r="B9" s="6">
        <v>44660</v>
      </c>
      <c r="C9" s="6">
        <v>44662</v>
      </c>
      <c r="D9" s="4">
        <v>1847</v>
      </c>
      <c r="E9" s="4" t="str">
        <f>VLOOKUP(A9,HOP!A:L,12,0)</f>
        <v>1847.00</v>
      </c>
      <c r="F9" s="4" t="str">
        <f>VLOOKUP(A9,HOP!A:C,3,0)</f>
        <v>2488942</v>
      </c>
      <c r="G9" s="4">
        <f t="shared" si="0"/>
        <v>0</v>
      </c>
      <c r="H9" s="4" t="str">
        <f t="shared" si="1"/>
        <v>，2488942</v>
      </c>
      <c r="I9" s="4" t="str">
        <f>VLOOKUP(A9,HOP!A:U,21,0)</f>
        <v>直连</v>
      </c>
    </row>
    <row r="10" s="4" customFormat="1" hidden="1" spans="1:9">
      <c r="A10" s="5">
        <v>17760387158</v>
      </c>
      <c r="B10" s="6">
        <v>44661</v>
      </c>
      <c r="C10" s="6">
        <v>44662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17763814422</v>
      </c>
      <c r="B11" s="6">
        <v>44657</v>
      </c>
      <c r="C11" s="6">
        <v>44662</v>
      </c>
      <c r="D11" s="4">
        <v>2380</v>
      </c>
      <c r="E11" s="4" t="str">
        <f>VLOOKUP(A11,HOP!A:L,12,0)</f>
        <v>2380.00</v>
      </c>
      <c r="F11" s="4" t="str">
        <f>VLOOKUP(A11,HOP!A:C,3,0)</f>
        <v>2498765</v>
      </c>
      <c r="G11" s="4">
        <f t="shared" si="0"/>
        <v>0</v>
      </c>
      <c r="H11" s="4" t="str">
        <f t="shared" si="1"/>
        <v>，2498765</v>
      </c>
      <c r="I11" s="4" t="str">
        <f>VLOOKUP(A11,HOP!A:U,21,0)</f>
        <v>直连</v>
      </c>
    </row>
    <row r="12" s="4" customFormat="1" spans="1:9">
      <c r="A12" s="5">
        <v>17778938816</v>
      </c>
      <c r="B12" s="6">
        <v>44661</v>
      </c>
      <c r="C12" s="6">
        <v>44662</v>
      </c>
      <c r="D12" s="4">
        <v>1686</v>
      </c>
      <c r="E12" s="4" t="str">
        <f>VLOOKUP(A12,HOP!A:L,12,0)</f>
        <v>1686.00</v>
      </c>
      <c r="F12" s="4" t="str">
        <f>VLOOKUP(A12,HOP!A:C,3,0)</f>
        <v>2503097</v>
      </c>
      <c r="G12" s="4">
        <f t="shared" si="0"/>
        <v>0</v>
      </c>
      <c r="H12" s="4" t="str">
        <f t="shared" si="1"/>
        <v>，2503097</v>
      </c>
      <c r="I12" s="4" t="str">
        <f>VLOOKUP(A12,HOP!A:U,21,0)</f>
        <v>直连</v>
      </c>
    </row>
    <row r="13" s="4" customFormat="1" spans="1:9">
      <c r="A13" s="5">
        <v>17779161927</v>
      </c>
      <c r="B13" s="6">
        <v>44660</v>
      </c>
      <c r="C13" s="6">
        <v>44662</v>
      </c>
      <c r="D13" s="4">
        <v>350</v>
      </c>
      <c r="E13" s="4" t="str">
        <f>VLOOKUP(A13,HOP!A:L,12,0)</f>
        <v>350.00</v>
      </c>
      <c r="F13" s="4" t="str">
        <f>VLOOKUP(A13,HOP!A:C,3,0)</f>
        <v>2503185</v>
      </c>
      <c r="G13" s="4">
        <f t="shared" si="0"/>
        <v>0</v>
      </c>
      <c r="H13" s="4" t="str">
        <f t="shared" si="1"/>
        <v>，2503185</v>
      </c>
      <c r="I13" s="4" t="str">
        <f>VLOOKUP(A13,HOP!A:U,21,0)</f>
        <v>直连</v>
      </c>
    </row>
    <row r="14" s="4" customFormat="1" spans="1:9">
      <c r="A14" s="5">
        <v>17782225343</v>
      </c>
      <c r="B14" s="6">
        <v>44661</v>
      </c>
      <c r="C14" s="6">
        <v>44662</v>
      </c>
      <c r="D14" s="4">
        <v>1352</v>
      </c>
      <c r="E14" s="4" t="str">
        <f>VLOOKUP(A14,HOP!A:L,12,0)</f>
        <v>1352.00</v>
      </c>
      <c r="F14" s="4" t="str">
        <f>VLOOKUP(A14,HOP!A:C,3,0)</f>
        <v>2504888</v>
      </c>
      <c r="G14" s="4">
        <f t="shared" si="0"/>
        <v>0</v>
      </c>
      <c r="H14" s="4" t="str">
        <f t="shared" si="1"/>
        <v>，2504888</v>
      </c>
      <c r="I14" s="4" t="str">
        <f>VLOOKUP(A14,HOP!A:U,21,0)</f>
        <v>直连</v>
      </c>
    </row>
    <row r="15" s="4" customFormat="1" spans="1:9">
      <c r="A15" s="5">
        <v>17782447344</v>
      </c>
      <c r="B15" s="6">
        <v>44661</v>
      </c>
      <c r="C15" s="6">
        <v>44662</v>
      </c>
      <c r="D15" s="4">
        <v>438</v>
      </c>
      <c r="E15" s="4" t="str">
        <f>VLOOKUP(A15,HOP!A:L,12,0)</f>
        <v>438.00</v>
      </c>
      <c r="F15" s="4" t="str">
        <f>VLOOKUP(A15,HOP!A:C,3,0)</f>
        <v>2505013</v>
      </c>
      <c r="G15" s="4">
        <f t="shared" si="0"/>
        <v>0</v>
      </c>
      <c r="H15" s="4" t="str">
        <f t="shared" si="1"/>
        <v>，2505013</v>
      </c>
      <c r="I15" s="4" t="str">
        <f>VLOOKUP(A15,HOP!A:U,21,0)</f>
        <v>直连</v>
      </c>
    </row>
    <row r="16" s="4" customFormat="1" spans="1:9">
      <c r="A16" s="5">
        <v>17782615116</v>
      </c>
      <c r="B16" s="6">
        <v>44661</v>
      </c>
      <c r="C16" s="6">
        <v>44662</v>
      </c>
      <c r="D16" s="4">
        <v>197</v>
      </c>
      <c r="E16" s="4" t="str">
        <f>VLOOKUP(A16,HOP!A:L,12,0)</f>
        <v>197.00</v>
      </c>
      <c r="F16" s="4" t="str">
        <f>VLOOKUP(A16,HOP!A:C,3,0)</f>
        <v>2505096</v>
      </c>
      <c r="G16" s="4">
        <f t="shared" si="0"/>
        <v>0</v>
      </c>
      <c r="H16" s="4" t="str">
        <f t="shared" si="1"/>
        <v>，2505096</v>
      </c>
      <c r="I16" s="4" t="str">
        <f>VLOOKUP(A16,HOP!A:U,21,0)</f>
        <v>直连</v>
      </c>
    </row>
    <row r="17" s="4" customFormat="1" spans="1:9">
      <c r="A17" s="5">
        <v>17782612474</v>
      </c>
      <c r="B17" s="6">
        <v>44661</v>
      </c>
      <c r="C17" s="6">
        <v>44662</v>
      </c>
      <c r="D17" s="4">
        <v>115</v>
      </c>
      <c r="E17" s="4" t="str">
        <f>VLOOKUP(A17,HOP!A:L,12,0)</f>
        <v>115.00</v>
      </c>
      <c r="F17" s="4" t="str">
        <f>VLOOKUP(A17,HOP!A:C,3,0)</f>
        <v>2505092</v>
      </c>
      <c r="G17" s="4">
        <f t="shared" si="0"/>
        <v>0</v>
      </c>
      <c r="H17" s="4" t="str">
        <f t="shared" si="1"/>
        <v>，2505092</v>
      </c>
      <c r="I17" s="4" t="str">
        <f>VLOOKUP(A17,HOP!A:U,21,0)</f>
        <v>直连</v>
      </c>
    </row>
    <row r="18" s="4" customFormat="1" spans="1:9">
      <c r="A18" s="5">
        <v>17782681263</v>
      </c>
      <c r="B18" s="6">
        <v>44661</v>
      </c>
      <c r="C18" s="6">
        <v>44662</v>
      </c>
      <c r="D18" s="4">
        <v>385</v>
      </c>
      <c r="E18" s="4" t="str">
        <f>VLOOKUP(A18,HOP!A:L,12,0)</f>
        <v>385.00</v>
      </c>
      <c r="F18" s="4" t="str">
        <f>VLOOKUP(A18,HOP!A:C,3,0)</f>
        <v>2505165</v>
      </c>
      <c r="G18" s="4">
        <f t="shared" si="0"/>
        <v>0</v>
      </c>
      <c r="H18" s="4" t="str">
        <f t="shared" si="1"/>
        <v>，2505165</v>
      </c>
      <c r="I18" s="4" t="str">
        <f>VLOOKUP(A18,HOP!A:U,21,0)</f>
        <v>直连</v>
      </c>
    </row>
    <row r="19" s="4" customFormat="1" spans="1:9">
      <c r="A19" s="5">
        <v>17783407288</v>
      </c>
      <c r="B19" s="6">
        <v>44661</v>
      </c>
      <c r="C19" s="6">
        <v>44662</v>
      </c>
      <c r="D19" s="4">
        <v>2705</v>
      </c>
      <c r="E19" s="4" t="str">
        <f>VLOOKUP(A19,HOP!A:L,12,0)</f>
        <v>2705.00</v>
      </c>
      <c r="F19" s="4" t="str">
        <f>VLOOKUP(A19,HOP!A:C,3,0)</f>
        <v>2505595</v>
      </c>
      <c r="G19" s="4">
        <f t="shared" si="0"/>
        <v>0</v>
      </c>
      <c r="H19" s="4" t="str">
        <f t="shared" si="1"/>
        <v>，2505595</v>
      </c>
      <c r="I19" s="4" t="str">
        <f>VLOOKUP(A19,HOP!A:U,21,0)</f>
        <v>直连</v>
      </c>
    </row>
    <row r="20" s="4" customFormat="1" spans="1:9">
      <c r="A20" s="5">
        <v>17783648472</v>
      </c>
      <c r="B20" s="6">
        <v>44661</v>
      </c>
      <c r="C20" s="6">
        <v>44662</v>
      </c>
      <c r="D20" s="4">
        <v>382</v>
      </c>
      <c r="E20" s="4" t="str">
        <f>VLOOKUP(A20,HOP!A:L,12,0)</f>
        <v>382.00</v>
      </c>
      <c r="F20" s="4" t="str">
        <f>VLOOKUP(A20,HOP!A:C,3,0)</f>
        <v>2505749</v>
      </c>
      <c r="G20" s="4">
        <f t="shared" si="0"/>
        <v>0</v>
      </c>
      <c r="H20" s="4" t="str">
        <f t="shared" si="1"/>
        <v>，2505749</v>
      </c>
      <c r="I20" s="4" t="str">
        <f>VLOOKUP(A20,HOP!A:U,21,0)</f>
        <v>直连</v>
      </c>
    </row>
    <row r="22" spans="4:4">
      <c r="D22" s="4">
        <f>SUM(D2:D21)</f>
        <v>18205</v>
      </c>
    </row>
    <row r="23" spans="4:4">
      <c r="D23" s="4" t="s">
        <v>123</v>
      </c>
    </row>
    <row r="27" spans="1:1">
      <c r="A27" s="4" t="s">
        <v>124</v>
      </c>
    </row>
    <row r="28" spans="1:1">
      <c r="A28" s="4" t="s">
        <v>125</v>
      </c>
    </row>
  </sheetData>
  <autoFilter ref="A1:X20">
    <filterColumn colId="3">
      <filters>
        <filter val="350"/>
        <filter val="2380"/>
        <filter val="4421"/>
        <filter val="382"/>
        <filter val="1042"/>
        <filter val="1352"/>
        <filter val="115"/>
        <filter val="385"/>
        <filter val="2705"/>
        <filter val="1686"/>
        <filter val="197"/>
        <filter val="567"/>
        <filter val="1847"/>
        <filter val="338"/>
        <filter val="43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126</v>
      </c>
      <c r="B1" s="2" t="s">
        <v>127</v>
      </c>
      <c r="C1" s="2" t="s">
        <v>128</v>
      </c>
      <c r="D1" s="2" t="s">
        <v>129</v>
      </c>
      <c r="E1" s="2" t="s">
        <v>13</v>
      </c>
      <c r="F1" s="2" t="s">
        <v>5</v>
      </c>
      <c r="G1" s="2" t="s">
        <v>6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  <c r="U1" s="2" t="s">
        <v>143</v>
      </c>
    </row>
    <row r="2" s="1" customFormat="1" spans="1:21">
      <c r="A2" s="3">
        <v>16383832075</v>
      </c>
      <c r="B2" s="1" t="s">
        <v>144</v>
      </c>
      <c r="C2" s="1" t="s">
        <v>145</v>
      </c>
      <c r="D2" s="1" t="s">
        <v>146</v>
      </c>
      <c r="E2" s="1" t="s">
        <v>147</v>
      </c>
      <c r="F2" s="1" t="s">
        <v>148</v>
      </c>
      <c r="G2" s="1" t="s">
        <v>149</v>
      </c>
      <c r="H2" s="1" t="s">
        <v>150</v>
      </c>
      <c r="I2" s="1" t="s">
        <v>151</v>
      </c>
      <c r="J2" s="1" t="s">
        <v>30</v>
      </c>
      <c r="K2" s="1" t="s">
        <v>152</v>
      </c>
      <c r="L2" s="1" t="s">
        <v>152</v>
      </c>
      <c r="M2" s="1" t="s">
        <v>153</v>
      </c>
      <c r="N2" s="1" t="s">
        <v>153</v>
      </c>
      <c r="O2" s="1" t="s">
        <v>154</v>
      </c>
      <c r="P2" s="1" t="s">
        <v>155</v>
      </c>
      <c r="Q2" s="1" t="s">
        <v>156</v>
      </c>
      <c r="R2" s="1" t="s">
        <v>157</v>
      </c>
      <c r="S2" s="1" t="s">
        <v>158</v>
      </c>
      <c r="T2" s="1" t="s">
        <v>159</v>
      </c>
      <c r="U2" s="1" t="s">
        <v>160</v>
      </c>
    </row>
    <row r="3" s="1" customFormat="1" spans="1:21">
      <c r="A3" s="3">
        <v>16815184715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149</v>
      </c>
      <c r="H3" s="1" t="s">
        <v>150</v>
      </c>
      <c r="I3" s="1" t="s">
        <v>166</v>
      </c>
      <c r="J3" s="1" t="s">
        <v>30</v>
      </c>
      <c r="K3" s="1" t="s">
        <v>167</v>
      </c>
      <c r="L3" s="1" t="s">
        <v>168</v>
      </c>
      <c r="M3" s="1" t="s">
        <v>169</v>
      </c>
      <c r="N3" s="1" t="s">
        <v>170</v>
      </c>
      <c r="O3" s="1" t="s">
        <v>154</v>
      </c>
      <c r="P3" s="1" t="s">
        <v>155</v>
      </c>
      <c r="Q3" s="1" t="s">
        <v>156</v>
      </c>
      <c r="R3" s="1" t="s">
        <v>171</v>
      </c>
      <c r="S3" s="1" t="s">
        <v>158</v>
      </c>
      <c r="T3" s="1" t="s">
        <v>159</v>
      </c>
      <c r="U3" s="1" t="s">
        <v>160</v>
      </c>
    </row>
    <row r="4" s="1" customFormat="1" spans="1:21">
      <c r="A4" s="3">
        <v>17261737737</v>
      </c>
      <c r="B4" s="1" t="s">
        <v>172</v>
      </c>
      <c r="C4" s="1" t="s">
        <v>173</v>
      </c>
      <c r="D4" s="1" t="s">
        <v>174</v>
      </c>
      <c r="E4" s="1" t="s">
        <v>175</v>
      </c>
      <c r="F4" s="1" t="s">
        <v>148</v>
      </c>
      <c r="G4" s="1" t="s">
        <v>149</v>
      </c>
      <c r="H4" s="1" t="s">
        <v>150</v>
      </c>
      <c r="I4" s="1" t="s">
        <v>176</v>
      </c>
      <c r="J4" s="1" t="s">
        <v>30</v>
      </c>
      <c r="K4" s="1" t="s">
        <v>177</v>
      </c>
      <c r="L4" s="1" t="s">
        <v>177</v>
      </c>
      <c r="M4" s="1" t="s">
        <v>153</v>
      </c>
      <c r="N4" s="1" t="s">
        <v>153</v>
      </c>
      <c r="O4" s="1" t="s">
        <v>154</v>
      </c>
      <c r="P4" s="1" t="s">
        <v>155</v>
      </c>
      <c r="Q4" s="1" t="s">
        <v>156</v>
      </c>
      <c r="R4" s="1" t="s">
        <v>178</v>
      </c>
      <c r="S4" s="1" t="s">
        <v>158</v>
      </c>
      <c r="T4" s="1" t="s">
        <v>159</v>
      </c>
      <c r="U4" s="1" t="s">
        <v>160</v>
      </c>
    </row>
    <row r="5" s="1" customFormat="1" spans="1:21">
      <c r="A5" s="3">
        <v>17627494919</v>
      </c>
      <c r="B5" s="1" t="s">
        <v>179</v>
      </c>
      <c r="C5" s="1" t="s">
        <v>180</v>
      </c>
      <c r="D5" s="1" t="s">
        <v>181</v>
      </c>
      <c r="E5" s="1" t="s">
        <v>182</v>
      </c>
      <c r="F5" s="1" t="s">
        <v>148</v>
      </c>
      <c r="G5" s="1" t="s">
        <v>149</v>
      </c>
      <c r="H5" s="1" t="s">
        <v>150</v>
      </c>
      <c r="I5" s="1" t="s">
        <v>183</v>
      </c>
      <c r="J5" s="1" t="s">
        <v>30</v>
      </c>
      <c r="K5" s="1" t="s">
        <v>184</v>
      </c>
      <c r="L5" s="1" t="s">
        <v>184</v>
      </c>
      <c r="M5" s="1" t="s">
        <v>153</v>
      </c>
      <c r="N5" s="1" t="s">
        <v>153</v>
      </c>
      <c r="O5" s="1" t="s">
        <v>154</v>
      </c>
      <c r="P5" s="1" t="s">
        <v>155</v>
      </c>
      <c r="Q5" s="1" t="s">
        <v>156</v>
      </c>
      <c r="R5" s="1" t="s">
        <v>185</v>
      </c>
      <c r="S5" s="1" t="s">
        <v>158</v>
      </c>
      <c r="T5" s="1" t="s">
        <v>159</v>
      </c>
      <c r="U5" s="1" t="s">
        <v>160</v>
      </c>
    </row>
    <row r="6" s="1" customFormat="1" spans="1:21">
      <c r="A6" s="3">
        <v>17658424006</v>
      </c>
      <c r="B6" s="1" t="s">
        <v>186</v>
      </c>
      <c r="C6" s="1" t="s">
        <v>187</v>
      </c>
      <c r="D6" s="1" t="s">
        <v>188</v>
      </c>
      <c r="E6" s="1" t="s">
        <v>189</v>
      </c>
      <c r="F6" s="1" t="s">
        <v>190</v>
      </c>
      <c r="G6" s="1" t="s">
        <v>149</v>
      </c>
      <c r="H6" s="1" t="s">
        <v>150</v>
      </c>
      <c r="I6" s="1" t="s">
        <v>154</v>
      </c>
      <c r="J6" s="1" t="s">
        <v>30</v>
      </c>
      <c r="K6" s="1" t="s">
        <v>154</v>
      </c>
      <c r="L6" s="1" t="s">
        <v>154</v>
      </c>
      <c r="M6" s="1" t="s">
        <v>153</v>
      </c>
      <c r="N6" s="1" t="s">
        <v>153</v>
      </c>
      <c r="O6" s="1" t="s">
        <v>154</v>
      </c>
      <c r="P6" s="1" t="s">
        <v>155</v>
      </c>
      <c r="Q6" s="1" t="s">
        <v>156</v>
      </c>
      <c r="R6" s="1" t="s">
        <v>191</v>
      </c>
      <c r="S6" s="1" t="s">
        <v>158</v>
      </c>
      <c r="T6" s="1" t="s">
        <v>159</v>
      </c>
      <c r="U6" s="1" t="s">
        <v>160</v>
      </c>
    </row>
    <row r="7" s="1" customFormat="1" spans="1:21">
      <c r="A7" s="3">
        <v>17658488151</v>
      </c>
      <c r="B7" s="1" t="s">
        <v>186</v>
      </c>
      <c r="C7" s="1" t="s">
        <v>192</v>
      </c>
      <c r="D7" s="1" t="s">
        <v>193</v>
      </c>
      <c r="E7" s="1" t="s">
        <v>194</v>
      </c>
      <c r="F7" s="1" t="s">
        <v>190</v>
      </c>
      <c r="G7" s="1" t="s">
        <v>149</v>
      </c>
      <c r="H7" s="1" t="s">
        <v>150</v>
      </c>
      <c r="I7" s="1" t="s">
        <v>195</v>
      </c>
      <c r="J7" s="1" t="s">
        <v>30</v>
      </c>
      <c r="K7" s="1" t="s">
        <v>196</v>
      </c>
      <c r="L7" s="1" t="s">
        <v>196</v>
      </c>
      <c r="M7" s="1" t="s">
        <v>153</v>
      </c>
      <c r="N7" s="1" t="s">
        <v>153</v>
      </c>
      <c r="O7" s="1" t="s">
        <v>154</v>
      </c>
      <c r="P7" s="1" t="s">
        <v>155</v>
      </c>
      <c r="Q7" s="1" t="s">
        <v>156</v>
      </c>
      <c r="R7" s="1" t="s">
        <v>197</v>
      </c>
      <c r="S7" s="1" t="s">
        <v>158</v>
      </c>
      <c r="T7" s="1" t="s">
        <v>159</v>
      </c>
      <c r="U7" s="1" t="s">
        <v>160</v>
      </c>
    </row>
    <row r="8" s="1" customFormat="1" spans="1:21">
      <c r="A8" s="3">
        <v>17734931270</v>
      </c>
      <c r="B8" s="1" t="s">
        <v>198</v>
      </c>
      <c r="C8" s="1" t="s">
        <v>199</v>
      </c>
      <c r="D8" s="1" t="s">
        <v>200</v>
      </c>
      <c r="E8" s="1" t="s">
        <v>201</v>
      </c>
      <c r="F8" s="1" t="s">
        <v>202</v>
      </c>
      <c r="G8" s="1" t="s">
        <v>149</v>
      </c>
      <c r="H8" s="1" t="s">
        <v>150</v>
      </c>
      <c r="I8" s="1" t="s">
        <v>203</v>
      </c>
      <c r="J8" s="1" t="s">
        <v>30</v>
      </c>
      <c r="K8" s="1" t="s">
        <v>204</v>
      </c>
      <c r="L8" s="1" t="s">
        <v>204</v>
      </c>
      <c r="M8" s="1" t="s">
        <v>153</v>
      </c>
      <c r="N8" s="1" t="s">
        <v>153</v>
      </c>
      <c r="O8" s="1" t="s">
        <v>154</v>
      </c>
      <c r="P8" s="1" t="s">
        <v>155</v>
      </c>
      <c r="Q8" s="1" t="s">
        <v>156</v>
      </c>
      <c r="R8" s="1" t="s">
        <v>205</v>
      </c>
      <c r="S8" s="1" t="s">
        <v>158</v>
      </c>
      <c r="T8" s="1" t="s">
        <v>159</v>
      </c>
      <c r="U8" s="1" t="s">
        <v>160</v>
      </c>
    </row>
    <row r="9" s="1" customFormat="1" spans="1:21">
      <c r="A9" s="3">
        <v>17763814422</v>
      </c>
      <c r="B9" s="1" t="s">
        <v>206</v>
      </c>
      <c r="C9" s="1" t="s">
        <v>207</v>
      </c>
      <c r="D9" s="1" t="s">
        <v>208</v>
      </c>
      <c r="E9" s="1" t="s">
        <v>209</v>
      </c>
      <c r="F9" s="1" t="s">
        <v>210</v>
      </c>
      <c r="G9" s="1" t="s">
        <v>149</v>
      </c>
      <c r="H9" s="1" t="s">
        <v>150</v>
      </c>
      <c r="I9" s="1" t="s">
        <v>211</v>
      </c>
      <c r="J9" s="1" t="s">
        <v>30</v>
      </c>
      <c r="K9" s="1" t="s">
        <v>212</v>
      </c>
      <c r="L9" s="1" t="s">
        <v>212</v>
      </c>
      <c r="M9" s="1" t="s">
        <v>153</v>
      </c>
      <c r="N9" s="1" t="s">
        <v>153</v>
      </c>
      <c r="O9" s="1" t="s">
        <v>154</v>
      </c>
      <c r="P9" s="1" t="s">
        <v>155</v>
      </c>
      <c r="Q9" s="1" t="s">
        <v>156</v>
      </c>
      <c r="R9" s="1" t="s">
        <v>213</v>
      </c>
      <c r="S9" s="1" t="s">
        <v>158</v>
      </c>
      <c r="T9" s="1" t="s">
        <v>159</v>
      </c>
      <c r="U9" s="1" t="s">
        <v>160</v>
      </c>
    </row>
    <row r="10" s="1" customFormat="1" spans="1:21">
      <c r="A10" s="3">
        <v>17778938816</v>
      </c>
      <c r="B10" s="1" t="s">
        <v>190</v>
      </c>
      <c r="C10" s="1" t="s">
        <v>214</v>
      </c>
      <c r="D10" s="1" t="s">
        <v>215</v>
      </c>
      <c r="E10" s="1" t="s">
        <v>216</v>
      </c>
      <c r="F10" s="1" t="s">
        <v>148</v>
      </c>
      <c r="G10" s="1" t="s">
        <v>149</v>
      </c>
      <c r="H10" s="1" t="s">
        <v>150</v>
      </c>
      <c r="I10" s="1" t="s">
        <v>217</v>
      </c>
      <c r="J10" s="1" t="s">
        <v>30</v>
      </c>
      <c r="K10" s="1" t="s">
        <v>218</v>
      </c>
      <c r="L10" s="1" t="s">
        <v>218</v>
      </c>
      <c r="M10" s="1" t="s">
        <v>153</v>
      </c>
      <c r="N10" s="1" t="s">
        <v>153</v>
      </c>
      <c r="O10" s="1" t="s">
        <v>154</v>
      </c>
      <c r="P10" s="1" t="s">
        <v>155</v>
      </c>
      <c r="Q10" s="1" t="s">
        <v>156</v>
      </c>
      <c r="R10" s="1" t="s">
        <v>219</v>
      </c>
      <c r="S10" s="1" t="s">
        <v>158</v>
      </c>
      <c r="T10" s="1" t="s">
        <v>159</v>
      </c>
      <c r="U10" s="1" t="s">
        <v>160</v>
      </c>
    </row>
    <row r="11" s="1" customFormat="1" spans="1:21">
      <c r="A11" s="3">
        <v>17779161927</v>
      </c>
      <c r="B11" s="1" t="s">
        <v>190</v>
      </c>
      <c r="C11" s="1" t="s">
        <v>220</v>
      </c>
      <c r="D11" s="1" t="s">
        <v>221</v>
      </c>
      <c r="E11" s="1" t="s">
        <v>222</v>
      </c>
      <c r="F11" s="1" t="s">
        <v>202</v>
      </c>
      <c r="G11" s="1" t="s">
        <v>149</v>
      </c>
      <c r="H11" s="1" t="s">
        <v>150</v>
      </c>
      <c r="I11" s="1" t="s">
        <v>223</v>
      </c>
      <c r="J11" s="1" t="s">
        <v>30</v>
      </c>
      <c r="K11" s="1" t="s">
        <v>224</v>
      </c>
      <c r="L11" s="1" t="s">
        <v>224</v>
      </c>
      <c r="M11" s="1" t="s">
        <v>153</v>
      </c>
      <c r="N11" s="1" t="s">
        <v>153</v>
      </c>
      <c r="O11" s="1" t="s">
        <v>154</v>
      </c>
      <c r="P11" s="1" t="s">
        <v>155</v>
      </c>
      <c r="Q11" s="1" t="s">
        <v>156</v>
      </c>
      <c r="R11" s="1" t="s">
        <v>225</v>
      </c>
      <c r="S11" s="1" t="s">
        <v>158</v>
      </c>
      <c r="T11" s="1" t="s">
        <v>159</v>
      </c>
      <c r="U11" s="1" t="s">
        <v>160</v>
      </c>
    </row>
    <row r="12" s="1" customFormat="1" spans="1:21">
      <c r="A12" s="3">
        <v>17782225343</v>
      </c>
      <c r="B12" s="1" t="s">
        <v>202</v>
      </c>
      <c r="C12" s="1" t="s">
        <v>226</v>
      </c>
      <c r="D12" s="1" t="s">
        <v>227</v>
      </c>
      <c r="E12" s="1" t="s">
        <v>228</v>
      </c>
      <c r="F12" s="1" t="s">
        <v>148</v>
      </c>
      <c r="G12" s="1" t="s">
        <v>149</v>
      </c>
      <c r="H12" s="1" t="s">
        <v>150</v>
      </c>
      <c r="I12" s="1" t="s">
        <v>229</v>
      </c>
      <c r="J12" s="1" t="s">
        <v>30</v>
      </c>
      <c r="K12" s="1" t="s">
        <v>230</v>
      </c>
      <c r="L12" s="1" t="s">
        <v>230</v>
      </c>
      <c r="M12" s="1" t="s">
        <v>153</v>
      </c>
      <c r="N12" s="1" t="s">
        <v>153</v>
      </c>
      <c r="O12" s="1" t="s">
        <v>154</v>
      </c>
      <c r="P12" s="1" t="s">
        <v>155</v>
      </c>
      <c r="Q12" s="1" t="s">
        <v>156</v>
      </c>
      <c r="R12" s="1" t="s">
        <v>231</v>
      </c>
      <c r="S12" s="1" t="s">
        <v>158</v>
      </c>
      <c r="T12" s="1" t="s">
        <v>159</v>
      </c>
      <c r="U12" s="1" t="s">
        <v>160</v>
      </c>
    </row>
    <row r="13" s="1" customFormat="1" spans="1:21">
      <c r="A13" s="3">
        <v>17782447344</v>
      </c>
      <c r="B13" s="1" t="s">
        <v>148</v>
      </c>
      <c r="C13" s="1" t="s">
        <v>232</v>
      </c>
      <c r="D13" s="1" t="s">
        <v>233</v>
      </c>
      <c r="E13" s="1" t="s">
        <v>234</v>
      </c>
      <c r="F13" s="1" t="s">
        <v>148</v>
      </c>
      <c r="G13" s="1" t="s">
        <v>149</v>
      </c>
      <c r="H13" s="1" t="s">
        <v>150</v>
      </c>
      <c r="I13" s="1" t="s">
        <v>235</v>
      </c>
      <c r="J13" s="1" t="s">
        <v>30</v>
      </c>
      <c r="K13" s="1" t="s">
        <v>236</v>
      </c>
      <c r="L13" s="1" t="s">
        <v>236</v>
      </c>
      <c r="M13" s="1" t="s">
        <v>153</v>
      </c>
      <c r="N13" s="1" t="s">
        <v>153</v>
      </c>
      <c r="O13" s="1" t="s">
        <v>154</v>
      </c>
      <c r="P13" s="1" t="s">
        <v>155</v>
      </c>
      <c r="Q13" s="1" t="s">
        <v>156</v>
      </c>
      <c r="R13" s="1" t="s">
        <v>237</v>
      </c>
      <c r="S13" s="1" t="s">
        <v>158</v>
      </c>
      <c r="T13" s="1" t="s">
        <v>159</v>
      </c>
      <c r="U13" s="1" t="s">
        <v>160</v>
      </c>
    </row>
    <row r="14" s="1" customFormat="1" spans="1:21">
      <c r="A14" s="3">
        <v>17782612474</v>
      </c>
      <c r="B14" s="1" t="s">
        <v>148</v>
      </c>
      <c r="C14" s="1" t="s">
        <v>238</v>
      </c>
      <c r="D14" s="1" t="s">
        <v>239</v>
      </c>
      <c r="E14" s="1" t="s">
        <v>240</v>
      </c>
      <c r="F14" s="1" t="s">
        <v>148</v>
      </c>
      <c r="G14" s="1" t="s">
        <v>149</v>
      </c>
      <c r="H14" s="1" t="s">
        <v>150</v>
      </c>
      <c r="I14" s="1" t="s">
        <v>241</v>
      </c>
      <c r="J14" s="1" t="s">
        <v>30</v>
      </c>
      <c r="K14" s="1" t="s">
        <v>242</v>
      </c>
      <c r="L14" s="1" t="s">
        <v>242</v>
      </c>
      <c r="M14" s="1" t="s">
        <v>153</v>
      </c>
      <c r="N14" s="1" t="s">
        <v>153</v>
      </c>
      <c r="O14" s="1" t="s">
        <v>154</v>
      </c>
      <c r="P14" s="1" t="s">
        <v>155</v>
      </c>
      <c r="Q14" s="1" t="s">
        <v>156</v>
      </c>
      <c r="R14" s="1" t="s">
        <v>243</v>
      </c>
      <c r="S14" s="1" t="s">
        <v>158</v>
      </c>
      <c r="T14" s="1" t="s">
        <v>159</v>
      </c>
      <c r="U14" s="1" t="s">
        <v>160</v>
      </c>
    </row>
    <row r="15" s="1" customFormat="1" spans="1:21">
      <c r="A15" s="3">
        <v>17782615116</v>
      </c>
      <c r="B15" s="1" t="s">
        <v>148</v>
      </c>
      <c r="C15" s="1" t="s">
        <v>244</v>
      </c>
      <c r="D15" s="1" t="s">
        <v>245</v>
      </c>
      <c r="E15" s="1" t="s">
        <v>246</v>
      </c>
      <c r="F15" s="1" t="s">
        <v>148</v>
      </c>
      <c r="G15" s="1" t="s">
        <v>149</v>
      </c>
      <c r="H15" s="1" t="s">
        <v>150</v>
      </c>
      <c r="I15" s="1" t="s">
        <v>247</v>
      </c>
      <c r="J15" s="1" t="s">
        <v>30</v>
      </c>
      <c r="K15" s="1" t="s">
        <v>248</v>
      </c>
      <c r="L15" s="1" t="s">
        <v>248</v>
      </c>
      <c r="M15" s="1" t="s">
        <v>153</v>
      </c>
      <c r="N15" s="1" t="s">
        <v>153</v>
      </c>
      <c r="O15" s="1" t="s">
        <v>154</v>
      </c>
      <c r="P15" s="1" t="s">
        <v>155</v>
      </c>
      <c r="Q15" s="1" t="s">
        <v>156</v>
      </c>
      <c r="R15" s="1" t="s">
        <v>249</v>
      </c>
      <c r="S15" s="1" t="s">
        <v>158</v>
      </c>
      <c r="T15" s="1" t="s">
        <v>159</v>
      </c>
      <c r="U15" s="1" t="s">
        <v>160</v>
      </c>
    </row>
    <row r="16" s="1" customFormat="1" spans="1:21">
      <c r="A16" s="3">
        <v>17782681263</v>
      </c>
      <c r="B16" s="1" t="s">
        <v>148</v>
      </c>
      <c r="C16" s="1" t="s">
        <v>250</v>
      </c>
      <c r="D16" s="1" t="s">
        <v>251</v>
      </c>
      <c r="E16" s="1" t="s">
        <v>252</v>
      </c>
      <c r="F16" s="1" t="s">
        <v>148</v>
      </c>
      <c r="G16" s="1" t="s">
        <v>149</v>
      </c>
      <c r="H16" s="1" t="s">
        <v>150</v>
      </c>
      <c r="I16" s="1" t="s">
        <v>253</v>
      </c>
      <c r="J16" s="1" t="s">
        <v>30</v>
      </c>
      <c r="K16" s="1" t="s">
        <v>254</v>
      </c>
      <c r="L16" s="1" t="s">
        <v>254</v>
      </c>
      <c r="M16" s="1" t="s">
        <v>153</v>
      </c>
      <c r="N16" s="1" t="s">
        <v>153</v>
      </c>
      <c r="O16" s="1" t="s">
        <v>154</v>
      </c>
      <c r="P16" s="1" t="s">
        <v>155</v>
      </c>
      <c r="Q16" s="1" t="s">
        <v>156</v>
      </c>
      <c r="R16" s="1" t="s">
        <v>255</v>
      </c>
      <c r="S16" s="1" t="s">
        <v>158</v>
      </c>
      <c r="T16" s="1" t="s">
        <v>159</v>
      </c>
      <c r="U16" s="1" t="s">
        <v>160</v>
      </c>
    </row>
    <row r="17" s="1" customFormat="1" spans="1:21">
      <c r="A17" s="3">
        <v>17783407288</v>
      </c>
      <c r="B17" s="1" t="s">
        <v>148</v>
      </c>
      <c r="C17" s="1" t="s">
        <v>256</v>
      </c>
      <c r="D17" s="1" t="s">
        <v>257</v>
      </c>
      <c r="E17" s="1" t="s">
        <v>258</v>
      </c>
      <c r="F17" s="1" t="s">
        <v>148</v>
      </c>
      <c r="G17" s="1" t="s">
        <v>149</v>
      </c>
      <c r="H17" s="1" t="s">
        <v>150</v>
      </c>
      <c r="I17" s="1" t="s">
        <v>259</v>
      </c>
      <c r="J17" s="1" t="s">
        <v>30</v>
      </c>
      <c r="K17" s="1" t="s">
        <v>260</v>
      </c>
      <c r="L17" s="1" t="s">
        <v>260</v>
      </c>
      <c r="M17" s="1" t="s">
        <v>153</v>
      </c>
      <c r="N17" s="1" t="s">
        <v>153</v>
      </c>
      <c r="O17" s="1" t="s">
        <v>154</v>
      </c>
      <c r="P17" s="1" t="s">
        <v>155</v>
      </c>
      <c r="Q17" s="1" t="s">
        <v>156</v>
      </c>
      <c r="R17" s="1" t="s">
        <v>261</v>
      </c>
      <c r="S17" s="1" t="s">
        <v>158</v>
      </c>
      <c r="T17" s="1" t="s">
        <v>159</v>
      </c>
      <c r="U17" s="1" t="s">
        <v>160</v>
      </c>
    </row>
    <row r="18" s="1" customFormat="1" spans="1:21">
      <c r="A18" s="3">
        <v>17783648472</v>
      </c>
      <c r="B18" s="1" t="s">
        <v>148</v>
      </c>
      <c r="C18" s="1" t="s">
        <v>262</v>
      </c>
      <c r="D18" s="1" t="s">
        <v>263</v>
      </c>
      <c r="E18" s="1" t="s">
        <v>264</v>
      </c>
      <c r="F18" s="1" t="s">
        <v>148</v>
      </c>
      <c r="G18" s="1" t="s">
        <v>149</v>
      </c>
      <c r="H18" s="1" t="s">
        <v>150</v>
      </c>
      <c r="I18" s="1" t="s">
        <v>265</v>
      </c>
      <c r="J18" s="1" t="s">
        <v>30</v>
      </c>
      <c r="K18" s="1" t="s">
        <v>266</v>
      </c>
      <c r="L18" s="1" t="s">
        <v>266</v>
      </c>
      <c r="M18" s="1" t="s">
        <v>153</v>
      </c>
      <c r="N18" s="1" t="s">
        <v>153</v>
      </c>
      <c r="O18" s="1" t="s">
        <v>154</v>
      </c>
      <c r="P18" s="1" t="s">
        <v>155</v>
      </c>
      <c r="Q18" s="1" t="s">
        <v>156</v>
      </c>
      <c r="R18" s="1" t="s">
        <v>267</v>
      </c>
      <c r="S18" s="1" t="s">
        <v>158</v>
      </c>
      <c r="T18" s="1" t="s">
        <v>159</v>
      </c>
      <c r="U18" s="1" t="s">
        <v>160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2022-04-14T01:48:51Z</dcterms:created>
  <dcterms:modified xsi:type="dcterms:W3CDTF">2022-04-14T01:53:47Z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594356F8F9264B8F9B53271B6E4F29E2</vt:lpwstr>
  </property>
  <property fmtid="{D5CDD505-2E9C-101B-9397-08002B2CF9AE}" pid="3" name="KSOProductBuildVer">
    <vt:lpwstr>2052-11.1.0.11636</vt:lpwstr>
  </property>
</Properties>
</file>