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<sst xmlns="http://schemas.openxmlformats.org/spreadsheetml/2006/main" count="110" uniqueCount="79">
  <si>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</si>
  <si>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</si>
  <si>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</si>
  <si>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</si>
  <si>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</si>
  <si>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</si>
  <si>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</si>
  <si>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</si>
  <si>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</si>
  <si>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</si>
  <si>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</si>
  <si>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</si>
  <si>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</si>
  <si>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</si>
  <si>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</si>
  <si>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</si>
  <si>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</si>
  <si>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</si>
  <si>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</si>
  <si>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</si>
  <si>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</si>
  <si>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</si>
  <si>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</si>
  <si>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</si>
  <si>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</si>
  <si>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17783257727	</t>
  </si>
  <si>
    <t>Ctrip</t>
  </si>
  <si>
    <t>正常</t>
  </si>
  <si>
    <t>[郑州]城市便捷酒店(郑州人民医院地铁站店)(77382436)</t>
  </si>
  <si>
    <t>特惠双床房&lt;双人入住&gt;&lt;内宾&gt;&lt;预付&gt;&lt;双早&gt;</t>
  </si>
  <si>
    <t>CNY</t>
  </si>
  <si>
    <t>王介领</t>
  </si>
  <si>
    <t>CA11323220414CNY</t>
  </si>
  <si>
    <t>未提现</t>
  </si>
  <si>
    <t>携程开票</t>
  </si>
  <si>
    <t xml:space="preserve">	</t>
  </si>
  <si>
    <t xml:space="preserve">17787972679	</t>
  </si>
  <si>
    <t>[禹州]城市便捷酒店(禹州大禹像店)(71636238)</t>
  </si>
  <si>
    <t>标准大床房&lt;双人入住&gt;&lt;内宾&gt;&lt;预付&gt;&lt;双早&gt;</t>
  </si>
  <si>
    <t>关彦君</t>
  </si>
  <si>
    <t xml:space="preserve">2505823	</t>
  </si>
  <si>
    <t>取消</t>
  </si>
  <si>
    <t>，</t>
  </si>
  <si>
    <t>A220414094458481</t>
  </si>
  <si>
    <t>CNY / HKD 当前参考汇率: 1.229463978</t>
  </si>
  <si>
    <t>总计： 132.97 CNY/
163.48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</si>
  <si>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</si>
  <si>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</si>
  <si>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</si>
  <si>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</si>
  <si>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</si>
  <si>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</si>
  <si>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</si>
  <si>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</si>
  <si>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</si>
  <si>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</si>
  <si>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</si>
  <si>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</si>
  <si>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</si>
  <si>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</si>
  <si>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</si>
  <si>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</si>
  <si>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</si>
  <si>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</si>
  <si>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2022-04-10</t>
  </si>
  <si>
    <t>2505516</t>
  </si>
  <si>
    <t>城市便捷酒店(郑州人民医院地铁站店)</t>
  </si>
  <si>
    <t>2022-04-11</t>
  </si>
  <si>
    <t>退房日月结</t>
  </si>
  <si>
    <t>132.97</t>
  </si>
  <si>
    <t>RMB</t>
  </si>
  <si>
    <t>0</t>
  </si>
  <si>
    <t>0.00</t>
  </si>
  <si>
    <t>携程汇智国内直连</t>
  </si>
  <si>
    <t>1861</t>
  </si>
  <si>
    <t>2022-04-10 13:39:54</t>
  </si>
  <si>
    <t>否</t>
  </si>
  <si>
    <t>汇智国际旅游发展有限公司</t>
  </si>
  <si>
    <t>直连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</si>
</sst>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9" borderId="5" applyNumberFormat="0" applyAlignment="0" applyProtection="0">
      <alignment vertical="center"/>
    </xf>
    <xf numFmtId="0" fontId="17" fillId="19" borderId="3" applyNumberFormat="0" applyAlignment="0" applyProtection="0">
      <alignment vertical="center"/>
    </xf>
    <xf numFmtId="0" fontId="18" fillId="20" borderId="6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44661</v>
      </c>
      <c r="G2" s="6">
        <v>44662</v>
      </c>
      <c r="H2" s="4">
        <v>1</v>
      </c>
      <c r="I2" s="4">
        <v>1</v>
      </c>
      <c r="J2" s="4">
        <v>1</v>
      </c>
      <c r="K2" s="4" t="s">
        <v>30</v>
      </c>
      <c r="L2" s="4">
        <v>132.97</v>
      </c>
      <c r="M2" s="4">
        <v>132.97</v>
      </c>
      <c r="N2" s="4" t="s">
        <v>31</v>
      </c>
      <c r="O2" s="4" t="s">
        <v>32</v>
      </c>
      <c r="P2" s="4" t="s">
        <v>33</v>
      </c>
      <c r="Q2" s="4">
        <v>0</v>
      </c>
      <c r="R2" s="7">
        <v>44661</v>
      </c>
      <c r="S2" s="6">
        <v>44665</v>
      </c>
      <c r="T2" s="4" t="s">
        <v>34</v>
      </c>
      <c r="U2" s="4">
        <v>132.97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44661</v>
      </c>
      <c r="G3" s="6">
        <v>44662</v>
      </c>
      <c r="H3" s="4">
        <v>1</v>
      </c>
      <c r="I3" s="4">
        <v>1</v>
      </c>
      <c r="J3" s="4">
        <v>1</v>
      </c>
      <c r="K3" s="4" t="s">
        <v>30</v>
      </c>
      <c r="L3" s="4">
        <v>143.12</v>
      </c>
      <c r="M3" s="4">
        <v>143.12</v>
      </c>
      <c r="N3" s="4" t="s">
        <v>39</v>
      </c>
      <c r="O3" s="4" t="s">
        <v>32</v>
      </c>
      <c r="P3" s="4" t="s">
        <v>33</v>
      </c>
      <c r="Q3" s="4">
        <v>0</v>
      </c>
      <c r="R3" s="7">
        <v>44661</v>
      </c>
      <c r="S3" s="6">
        <v>44665</v>
      </c>
      <c r="T3" s="4" t="s">
        <v>34</v>
      </c>
      <c r="U3" s="4">
        <v>143.12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41</v>
      </c>
      <c r="D4" s="4" t="s">
        <v>37</v>
      </c>
      <c r="E4" s="4" t="s">
        <v>38</v>
      </c>
      <c r="F4" s="6">
        <v>44661</v>
      </c>
      <c r="G4" s="6">
        <v>44662</v>
      </c>
      <c r="H4" s="4">
        <v>1</v>
      </c>
      <c r="I4" s="4">
        <v>1</v>
      </c>
      <c r="J4" s="4">
        <v>1</v>
      </c>
      <c r="K4" s="4" t="s">
        <v>30</v>
      </c>
      <c r="L4" s="4">
        <v>-143.12</v>
      </c>
      <c r="M4" s="4">
        <v>-143.12</v>
      </c>
      <c r="N4" s="4" t="s">
        <v>39</v>
      </c>
      <c r="O4" s="4" t="s">
        <v>32</v>
      </c>
      <c r="P4" s="4" t="s">
        <v>33</v>
      </c>
      <c r="Q4" s="4">
        <v>0</v>
      </c>
      <c r="R4" s="7">
        <v>44661</v>
      </c>
      <c r="S4" s="6">
        <v>44665</v>
      </c>
      <c r="T4" s="4" t="s">
        <v>34</v>
      </c>
      <c r="U4" s="4">
        <v>-143.12</v>
      </c>
      <c r="V4" s="4">
        <v>0</v>
      </c>
      <c r="W4" s="4">
        <v>0</v>
      </c>
      <c r="X4" s="4" t="s">
        <v>40</v>
      </c>
      <c r="Y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E23" sqref="E23"/>
    </sheetView>
  </sheetViews>
  <sheetFormatPr defaultColWidth="9" defaultRowHeight="13.5"/>
  <cols>
    <col min="1" max="1" width="12.625" style="4"/>
    <col min="2" max="3" width="10.375" style="4"/>
    <col min="4" max="4" width="9.375" style="4" customWidth="1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</v>
      </c>
    </row>
    <row r="2" s="4" customFormat="1" spans="1:9">
      <c r="A2" s="5">
        <v>17783257727</v>
      </c>
      <c r="B2" s="6">
        <v>44661</v>
      </c>
      <c r="C2" s="6">
        <v>44662</v>
      </c>
      <c r="D2" s="4">
        <v>132.97</v>
      </c>
      <c r="E2" s="4" t="str">
        <f>VLOOKUP(A2,HOP!A:L,12,0)</f>
        <v>132.97</v>
      </c>
      <c r="F2" s="4" t="str">
        <f>VLOOKUP(A2,HOP!A:C,3,0)</f>
        <v>2505516</v>
      </c>
      <c r="G2" s="4">
        <f>D2-E2</f>
        <v>0</v>
      </c>
      <c r="H2" s="4" t="str">
        <f>$H$1&amp;F2</f>
        <v>，2505516</v>
      </c>
      <c r="I2" s="4" t="str">
        <f>VLOOKUP(A2,HOP!A:U,21,0)</f>
        <v>直连</v>
      </c>
    </row>
    <row r="3" s="4" customFormat="1" spans="1:9">
      <c r="A3" s="5">
        <v>17787972679</v>
      </c>
      <c r="B3" s="6">
        <v>44661</v>
      </c>
      <c r="C3" s="6">
        <v>44662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5" spans="4:4">
      <c r="D5" s="4">
        <f>SUM(D2:D4)</f>
        <v>132.97</v>
      </c>
    </row>
    <row r="9" spans="1:1">
      <c r="A9" s="4" t="s">
        <v>43</v>
      </c>
    </row>
    <row r="10" spans="1:1">
      <c r="A10" s="4" t="s">
        <v>44</v>
      </c>
    </row>
    <row r="11" spans="1:1">
      <c r="A11" s="4" t="s">
        <v>45</v>
      </c>
    </row>
  </sheetData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E38" sqref="E38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  <c r="U1" s="2" t="s">
        <v>63</v>
      </c>
    </row>
    <row r="2" s="1" customFormat="1" spans="1:21">
      <c r="A2" s="3">
        <v>17783257727</v>
      </c>
      <c r="B2" s="1" t="s">
        <v>64</v>
      </c>
      <c r="C2" s="1" t="s">
        <v>65</v>
      </c>
      <c r="D2" s="1" t="s">
        <v>66</v>
      </c>
      <c r="E2" s="1" t="s">
        <v>31</v>
      </c>
      <c r="F2" s="1" t="s">
        <v>64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69</v>
      </c>
      <c r="L2" s="1" t="s">
        <v>69</v>
      </c>
      <c r="M2" s="1" t="s">
        <v>71</v>
      </c>
      <c r="N2" s="1" t="s">
        <v>71</v>
      </c>
      <c r="O2" s="1" t="s">
        <v>72</v>
      </c>
      <c r="P2" s="1" t="s">
        <v>73</v>
      </c>
      <c r="Q2" s="1" t="s">
        <v>74</v>
      </c>
      <c r="R2" s="1" t="s">
        <v>75</v>
      </c>
      <c r="S2" s="1" t="s">
        <v>76</v>
      </c>
      <c r="T2" s="1" t="s">
        <v>77</v>
      </c>
      <c r="U2" s="1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2022-04-14T01:38:17Z</dcterms:created>
  <dcterms:modified xsi:type="dcterms:W3CDTF">2022-04-14T01:43:12Z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440F6463A06347F5B3B2891F7D195665</vt:lpwstr>
  </property>
  <property fmtid="{D5CDD505-2E9C-101B-9397-08002B2CF9AE}" pid="3" name="KSOProductBuildVer">
    <vt:lpwstr>2052-11.1.0.11636</vt:lpwstr>
  </property>
</Properties>
</file>