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<sst xmlns="http://schemas.openxmlformats.org/spreadsheetml/2006/main" count="406" uniqueCount="192">
  <si>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</si>
  <si>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</si>
  <si>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</si>
  <si>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</si>
  <si>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</si>
  <si>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</si>
  <si>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</si>
  <si>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</si>
  <si>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</si>
  <si>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</si>
  <si>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</si>
  <si>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</si>
  <si>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</si>
  <si>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</si>
  <si>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</si>
  <si>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</si>
  <si>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</si>
  <si>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</si>
  <si>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</si>
  <si>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</si>
  <si>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</si>
  <si>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</si>
  <si>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</si>
  <si>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</si>
  <si>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</si>
  <si>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17628799297	</t>
  </si>
  <si>
    <t>Ctrip</t>
  </si>
  <si>
    <t>正常</t>
  </si>
  <si>
    <t>[诺丁汉]皇冠假日诺丁汉酒店(Crowne Plaza Nottingham, an Ihg Hotel)(37214593)</t>
  </si>
  <si>
    <t>客房&lt;不退款&gt;&lt;2人入住&gt;</t>
  </si>
  <si>
    <t>USD</t>
  </si>
  <si>
    <t>Ralph/Lola</t>
  </si>
  <si>
    <t>CA5326220414USD</t>
  </si>
  <si>
    <t>未提现</t>
  </si>
  <si>
    <t>携程开票</t>
  </si>
  <si>
    <t xml:space="preserve">2462593	</t>
  </si>
  <si>
    <t xml:space="preserve">26310599	</t>
  </si>
  <si>
    <t xml:space="preserve">17642435586	</t>
  </si>
  <si>
    <t>[纽约]纽约广场-费尔蒙管理酒店(The Plaza New York- A Fairmont Managed Hotel)(37221298)</t>
  </si>
  <si>
    <t>广场客房&lt;不退款&gt;&lt;2人入住&gt;</t>
  </si>
  <si>
    <t>Morgan/Shane</t>
  </si>
  <si>
    <t xml:space="preserve">2465700	</t>
  </si>
  <si>
    <t xml:space="preserve">60757613	</t>
  </si>
  <si>
    <t xml:space="preserve">17657989584	</t>
  </si>
  <si>
    <t>[底特律]热血车城娱乐场酒店(MotorCity Casino Hotel)(39998731)</t>
  </si>
  <si>
    <t>豪华特大床房&lt;不退款&gt;&lt;2人入住&gt;</t>
  </si>
  <si>
    <t>Day/Kimberly</t>
  </si>
  <si>
    <t xml:space="preserve">2469563	</t>
  </si>
  <si>
    <t xml:space="preserve">EXP-1909664661	</t>
  </si>
  <si>
    <t xml:space="preserve">17736132448	</t>
  </si>
  <si>
    <t>[兰斯]兰斯中心教堂美居酒店(Mercure Reims Centre Cathédrale)(37226945)</t>
  </si>
  <si>
    <t>标准双人房&lt;早餐&gt;&lt;不退款&gt;&lt;2人入住&gt;</t>
  </si>
  <si>
    <t>WOLFGANGWALTER/LEGER</t>
  </si>
  <si>
    <t xml:space="preserve">	</t>
  </si>
  <si>
    <t xml:space="preserve">17771334963	</t>
  </si>
  <si>
    <t>[卡马里奥]贝拉卡普里套房酒店(Bella Capri Inn and Suites)(39626254)</t>
  </si>
  <si>
    <t>标准间1张大床&lt;不退款&gt;&lt;2人入住&gt;</t>
  </si>
  <si>
    <t>Bouton/Margaret</t>
  </si>
  <si>
    <t xml:space="preserve">17780383615	</t>
  </si>
  <si>
    <t>[辛格岛]希尔顿辛格岛海滨 - 棕榈海滩度假村(Hilton Singer Island Oceanfront/Palm Beaches Resort)(39054258)</t>
  </si>
  <si>
    <t>局部岛景特大床房&lt;不退款&gt;&lt;2人入住&gt;</t>
  </si>
  <si>
    <t>FRANCOIS/JEAN MILOU</t>
  </si>
  <si>
    <t xml:space="preserve">17780564826	</t>
  </si>
  <si>
    <t>[柏林]柏林皇太子诺富姆酒店(Novum Hotel Kronprinz Berlin)(37222008)</t>
  </si>
  <si>
    <t>大号床房&lt;不退款&gt;&lt;2人入住&gt;</t>
  </si>
  <si>
    <t>Goecer/Taki,Goecer/Susanne</t>
  </si>
  <si>
    <t xml:space="preserve">2503788	</t>
  </si>
  <si>
    <t xml:space="preserve">EXPEDIA_1922692290	</t>
  </si>
  <si>
    <t xml:space="preserve">17783100054	</t>
  </si>
  <si>
    <t>[巴西利亚]曼哈顿广场酒店(Manhattan Plaza)(39039613)</t>
  </si>
  <si>
    <t>高级大床房&lt;不退款&gt;&lt;2人入住&gt;</t>
  </si>
  <si>
    <t>Santos/Thiago Mendonca</t>
  </si>
  <si>
    <t xml:space="preserve">2505432	</t>
  </si>
  <si>
    <t xml:space="preserve">52795434	</t>
  </si>
  <si>
    <t xml:space="preserve">17787816442	</t>
  </si>
  <si>
    <t>[清迈]清迈R2酒店(R2 Hotel Chiangmai)(44811282)</t>
  </si>
  <si>
    <t>高级双人床房&lt;不退款&gt;&lt;2人入住&gt;</t>
  </si>
  <si>
    <t>laorat/Premkamon,laorat/Premkamon</t>
  </si>
  <si>
    <t xml:space="preserve">17788519426	</t>
  </si>
  <si>
    <t>[维琴察]SHG维琴察德拉威乐酒店(SHG Hotel de la Ville Vicenza)(39049053)</t>
  </si>
  <si>
    <t>豪华房&lt;2人入住&gt;&lt;不退款&gt;</t>
  </si>
  <si>
    <t>Brosco/Gianfranco</t>
  </si>
  <si>
    <t xml:space="preserve">17788555634	</t>
  </si>
  <si>
    <t>[圣贝尼托]圣贝尼托哈灵根宾客旅店(Guest Inn San Benito Harlingen)(40095485)</t>
  </si>
  <si>
    <t>标准间1特大床&lt;不退款&gt;&lt;2人入住&gt;</t>
  </si>
  <si>
    <t>Leon/Nikol</t>
  </si>
  <si>
    <t xml:space="preserve">2505980	</t>
  </si>
  <si>
    <t xml:space="preserve">0505AAJ101	</t>
  </si>
  <si>
    <t>，</t>
  </si>
  <si>
    <t>A220414094952481</t>
  </si>
  <si>
    <t>USD / HKD 当前参考汇率: 7.8398</t>
  </si>
  <si>
    <t xml:space="preserve">总计：1966 USD/
15413.05 HKD 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</si>
  <si>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</si>
  <si>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</si>
  <si>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</si>
  <si>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</si>
  <si>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</si>
  <si>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</si>
  <si>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</si>
  <si>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</si>
  <si>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</si>
  <si>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</si>
  <si>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</si>
  <si>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</si>
  <si>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</si>
  <si>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</si>
  <si>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</si>
  <si>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</si>
  <si>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</si>
  <si>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</si>
  <si>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2022-03-12</t>
  </si>
  <si>
    <t>2462593</t>
  </si>
  <si>
    <t>皇冠假日诺丁汉酒店</t>
  </si>
  <si>
    <t>Ralph Lola</t>
  </si>
  <si>
    <t>2022-04-09</t>
  </si>
  <si>
    <t>2022-04-11</t>
  </si>
  <si>
    <t>退房日周结</t>
  </si>
  <si>
    <t>1740.56</t>
  </si>
  <si>
    <t>274.00</t>
  </si>
  <si>
    <t>0</t>
  </si>
  <si>
    <t>0.00</t>
  </si>
  <si>
    <t>携程盛景国际直连</t>
  </si>
  <si>
    <t>01.010677</t>
  </si>
  <si>
    <t>2022-03-12 06:50:04</t>
  </si>
  <si>
    <t>否</t>
  </si>
  <si>
    <t>汇智国际旅游发展有限公司</t>
  </si>
  <si>
    <t>直连</t>
  </si>
  <si>
    <t>2022-03-14</t>
  </si>
  <si>
    <t>2465700</t>
  </si>
  <si>
    <t>纽约广场-费尔蒙管理酒店</t>
  </si>
  <si>
    <t>Morgan Shane</t>
  </si>
  <si>
    <t>2022-04-10</t>
  </si>
  <si>
    <t>3512.88</t>
  </si>
  <si>
    <t>553.00</t>
  </si>
  <si>
    <t>2022-03-14 08:12:01</t>
  </si>
  <si>
    <t>2022-03-16</t>
  </si>
  <si>
    <t>2469563</t>
  </si>
  <si>
    <t>热血车城娱乐场酒店</t>
  </si>
  <si>
    <t>Day Kimberly</t>
  </si>
  <si>
    <t>1321.63</t>
  </si>
  <si>
    <t>207.00</t>
  </si>
  <si>
    <t>2022-03-16 15:02:33</t>
  </si>
  <si>
    <t>2022-03-30</t>
  </si>
  <si>
    <t>2489758</t>
  </si>
  <si>
    <t>兰斯中心教堂美爵酒店</t>
  </si>
  <si>
    <t>WOLFGANGWALTER LEGER</t>
  </si>
  <si>
    <t>1428.78</t>
  </si>
  <si>
    <t>224.00</t>
  </si>
  <si>
    <t>2022-03-30 13:05:54</t>
  </si>
  <si>
    <t>2022-04-06</t>
  </si>
  <si>
    <t>2500632</t>
  </si>
  <si>
    <t>贝拉卡普里套房酒店</t>
  </si>
  <si>
    <t>Bouton Margaret</t>
  </si>
  <si>
    <t>943.94</t>
  </si>
  <si>
    <t>148.00</t>
  </si>
  <si>
    <t>2022-04-06 23:16:58</t>
  </si>
  <si>
    <t>2503670</t>
  </si>
  <si>
    <t>希尔顿辛格岛海滨度假酒店</t>
  </si>
  <si>
    <t>FRANCOIS JEAN MILOU</t>
  </si>
  <si>
    <t>2084.27</t>
  </si>
  <si>
    <t>327.00</t>
  </si>
  <si>
    <t>2022-04-09 00:42:33</t>
  </si>
  <si>
    <t>2503788</t>
  </si>
  <si>
    <t>柏林皇太子诺富姆酒店</t>
  </si>
  <si>
    <t>Goecer Taki,Goecer Susanne</t>
  </si>
  <si>
    <t>331.68</t>
  </si>
  <si>
    <t>52.00</t>
  </si>
  <si>
    <t>2022-04-09 07:25:30</t>
  </si>
  <si>
    <t>2505432</t>
  </si>
  <si>
    <t>曼哈顿广场酒店</t>
  </si>
  <si>
    <t>Santos Thiago Mendonca</t>
  </si>
  <si>
    <t>280.65</t>
  </si>
  <si>
    <t>44.00</t>
  </si>
  <si>
    <t>2022-04-10 12:30:24</t>
  </si>
  <si>
    <t>2505784</t>
  </si>
  <si>
    <t>清迈R2酒店</t>
  </si>
  <si>
    <t>laorat Premkamon,laorat Premkamon</t>
  </si>
  <si>
    <t>114.81</t>
  </si>
  <si>
    <t>18.00</t>
  </si>
  <si>
    <t>2022-04-10 17:54:33</t>
  </si>
  <si>
    <t>2505965</t>
  </si>
  <si>
    <t>维琴察德拉威乐酒店</t>
  </si>
  <si>
    <t>Brosco Gianfranco</t>
  </si>
  <si>
    <t>350.82</t>
  </si>
  <si>
    <t>55.00</t>
  </si>
  <si>
    <t>2022-04-10 20:51:05</t>
  </si>
  <si>
    <t>2505980</t>
  </si>
  <si>
    <t>圣贝尼托/哈林根宾馆</t>
  </si>
  <si>
    <t>Leon Nikol</t>
  </si>
  <si>
    <t>408.22</t>
  </si>
  <si>
    <t>64.00</t>
  </si>
  <si>
    <t>2022-04-10 21:08:30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</si>
</sst>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0" borderId="4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8" fillId="15" borderId="2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44660</v>
      </c>
      <c r="G2" s="6">
        <v>44662</v>
      </c>
      <c r="H2" s="4">
        <v>1</v>
      </c>
      <c r="I2" s="4">
        <v>2</v>
      </c>
      <c r="J2" s="4">
        <v>2</v>
      </c>
      <c r="K2" s="4" t="s">
        <v>30</v>
      </c>
      <c r="L2" s="4">
        <v>274</v>
      </c>
      <c r="M2" s="4">
        <v>274</v>
      </c>
      <c r="N2" s="4" t="s">
        <v>31</v>
      </c>
      <c r="O2" s="4" t="s">
        <v>32</v>
      </c>
      <c r="P2" s="4" t="s">
        <v>33</v>
      </c>
      <c r="Q2" s="4">
        <v>0</v>
      </c>
      <c r="R2" s="7">
        <v>44632</v>
      </c>
      <c r="S2" s="6">
        <v>44665</v>
      </c>
      <c r="T2" s="4" t="s">
        <v>34</v>
      </c>
      <c r="U2" s="4">
        <v>274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44661</v>
      </c>
      <c r="G3" s="6">
        <v>44662</v>
      </c>
      <c r="H3" s="4">
        <v>1</v>
      </c>
      <c r="I3" s="4">
        <v>1</v>
      </c>
      <c r="J3" s="4">
        <v>1</v>
      </c>
      <c r="K3" s="4" t="s">
        <v>30</v>
      </c>
      <c r="L3" s="4">
        <v>553</v>
      </c>
      <c r="M3" s="4">
        <v>553</v>
      </c>
      <c r="N3" s="4" t="s">
        <v>40</v>
      </c>
      <c r="O3" s="4" t="s">
        <v>32</v>
      </c>
      <c r="P3" s="4" t="s">
        <v>33</v>
      </c>
      <c r="Q3" s="4">
        <v>0</v>
      </c>
      <c r="R3" s="7">
        <v>44634</v>
      </c>
      <c r="S3" s="6">
        <v>44665</v>
      </c>
      <c r="T3" s="4" t="s">
        <v>34</v>
      </c>
      <c r="U3" s="4">
        <v>553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44661</v>
      </c>
      <c r="G4" s="6">
        <v>44662</v>
      </c>
      <c r="H4" s="4">
        <v>1</v>
      </c>
      <c r="I4" s="4">
        <v>1</v>
      </c>
      <c r="J4" s="4">
        <v>1</v>
      </c>
      <c r="K4" s="4" t="s">
        <v>30</v>
      </c>
      <c r="L4" s="4">
        <v>207</v>
      </c>
      <c r="M4" s="4">
        <v>207</v>
      </c>
      <c r="N4" s="4" t="s">
        <v>46</v>
      </c>
      <c r="O4" s="4" t="s">
        <v>32</v>
      </c>
      <c r="P4" s="4" t="s">
        <v>33</v>
      </c>
      <c r="Q4" s="4">
        <v>0</v>
      </c>
      <c r="R4" s="7">
        <v>44636</v>
      </c>
      <c r="S4" s="6">
        <v>44665</v>
      </c>
      <c r="T4" s="4" t="s">
        <v>34</v>
      </c>
      <c r="U4" s="4">
        <v>207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44660</v>
      </c>
      <c r="G5" s="6">
        <v>44662</v>
      </c>
      <c r="H5" s="4">
        <v>1</v>
      </c>
      <c r="I5" s="4">
        <v>2</v>
      </c>
      <c r="J5" s="4">
        <v>2</v>
      </c>
      <c r="K5" s="4" t="s">
        <v>30</v>
      </c>
      <c r="L5" s="4">
        <v>224</v>
      </c>
      <c r="M5" s="4">
        <v>224</v>
      </c>
      <c r="N5" s="4" t="s">
        <v>52</v>
      </c>
      <c r="O5" s="4" t="s">
        <v>32</v>
      </c>
      <c r="P5" s="4" t="s">
        <v>33</v>
      </c>
      <c r="Q5" s="4">
        <v>0</v>
      </c>
      <c r="R5" s="7">
        <v>44650</v>
      </c>
      <c r="S5" s="6">
        <v>44665</v>
      </c>
      <c r="T5" s="4" t="s">
        <v>34</v>
      </c>
      <c r="U5" s="4">
        <v>224</v>
      </c>
      <c r="V5" s="4">
        <v>0</v>
      </c>
      <c r="W5" s="4">
        <v>0</v>
      </c>
      <c r="X5" s="4" t="s">
        <v>53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44661</v>
      </c>
      <c r="G6" s="6">
        <v>44662</v>
      </c>
      <c r="H6" s="4">
        <v>1</v>
      </c>
      <c r="I6" s="4">
        <v>1</v>
      </c>
      <c r="J6" s="4">
        <v>1</v>
      </c>
      <c r="K6" s="4" t="s">
        <v>30</v>
      </c>
      <c r="L6" s="4">
        <v>148</v>
      </c>
      <c r="M6" s="4">
        <v>148</v>
      </c>
      <c r="N6" s="4" t="s">
        <v>57</v>
      </c>
      <c r="O6" s="4" t="s">
        <v>32</v>
      </c>
      <c r="P6" s="4" t="s">
        <v>33</v>
      </c>
      <c r="Q6" s="4">
        <v>0</v>
      </c>
      <c r="R6" s="7">
        <v>44657</v>
      </c>
      <c r="S6" s="6">
        <v>44665</v>
      </c>
      <c r="T6" s="4" t="s">
        <v>34</v>
      </c>
      <c r="U6" s="4">
        <v>148</v>
      </c>
      <c r="V6" s="4">
        <v>0</v>
      </c>
      <c r="W6" s="4">
        <v>0</v>
      </c>
      <c r="X6" s="4" t="s">
        <v>53</v>
      </c>
      <c r="Y6" s="4" t="s">
        <v>53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44661</v>
      </c>
      <c r="G7" s="6">
        <v>44662</v>
      </c>
      <c r="H7" s="4">
        <v>1</v>
      </c>
      <c r="I7" s="4">
        <v>1</v>
      </c>
      <c r="J7" s="4">
        <v>1</v>
      </c>
      <c r="K7" s="4" t="s">
        <v>30</v>
      </c>
      <c r="L7" s="4">
        <v>327</v>
      </c>
      <c r="M7" s="4">
        <v>327</v>
      </c>
      <c r="N7" s="4" t="s">
        <v>61</v>
      </c>
      <c r="O7" s="4" t="s">
        <v>32</v>
      </c>
      <c r="P7" s="4" t="s">
        <v>33</v>
      </c>
      <c r="Q7" s="4">
        <v>0</v>
      </c>
      <c r="R7" s="7">
        <v>44660</v>
      </c>
      <c r="S7" s="6">
        <v>44665</v>
      </c>
      <c r="T7" s="4" t="s">
        <v>34</v>
      </c>
      <c r="U7" s="4">
        <v>327</v>
      </c>
      <c r="V7" s="4">
        <v>0</v>
      </c>
      <c r="W7" s="4">
        <v>0</v>
      </c>
      <c r="X7" s="4" t="s">
        <v>53</v>
      </c>
      <c r="Y7" s="4" t="s">
        <v>53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44661</v>
      </c>
      <c r="G8" s="6">
        <v>44662</v>
      </c>
      <c r="H8" s="4">
        <v>1</v>
      </c>
      <c r="I8" s="4">
        <v>1</v>
      </c>
      <c r="J8" s="4">
        <v>1</v>
      </c>
      <c r="K8" s="4" t="s">
        <v>30</v>
      </c>
      <c r="L8" s="4">
        <v>52</v>
      </c>
      <c r="M8" s="4">
        <v>52</v>
      </c>
      <c r="N8" s="4" t="s">
        <v>65</v>
      </c>
      <c r="O8" s="4" t="s">
        <v>32</v>
      </c>
      <c r="P8" s="4" t="s">
        <v>33</v>
      </c>
      <c r="Q8" s="4">
        <v>0</v>
      </c>
      <c r="R8" s="7">
        <v>44660</v>
      </c>
      <c r="S8" s="6">
        <v>44665</v>
      </c>
      <c r="T8" s="4" t="s">
        <v>34</v>
      </c>
      <c r="U8" s="4">
        <v>52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44661</v>
      </c>
      <c r="G9" s="6">
        <v>44662</v>
      </c>
      <c r="H9" s="4">
        <v>1</v>
      </c>
      <c r="I9" s="4">
        <v>1</v>
      </c>
      <c r="J9" s="4">
        <v>1</v>
      </c>
      <c r="K9" s="4" t="s">
        <v>30</v>
      </c>
      <c r="L9" s="4">
        <v>44</v>
      </c>
      <c r="M9" s="4">
        <v>44</v>
      </c>
      <c r="N9" s="4" t="s">
        <v>71</v>
      </c>
      <c r="O9" s="4" t="s">
        <v>32</v>
      </c>
      <c r="P9" s="4" t="s">
        <v>33</v>
      </c>
      <c r="Q9" s="4">
        <v>0</v>
      </c>
      <c r="R9" s="7">
        <v>44661</v>
      </c>
      <c r="S9" s="6">
        <v>44665</v>
      </c>
      <c r="T9" s="4" t="s">
        <v>34</v>
      </c>
      <c r="U9" s="4">
        <v>44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44661</v>
      </c>
      <c r="G10" s="6">
        <v>44662</v>
      </c>
      <c r="H10" s="4">
        <v>1</v>
      </c>
      <c r="I10" s="4">
        <v>1</v>
      </c>
      <c r="J10" s="4">
        <v>1</v>
      </c>
      <c r="K10" s="4" t="s">
        <v>30</v>
      </c>
      <c r="L10" s="4">
        <v>18</v>
      </c>
      <c r="M10" s="4">
        <v>18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44661</v>
      </c>
      <c r="S10" s="6">
        <v>44665</v>
      </c>
      <c r="T10" s="4" t="s">
        <v>34</v>
      </c>
      <c r="U10" s="4">
        <v>18</v>
      </c>
      <c r="V10" s="4">
        <v>0</v>
      </c>
      <c r="W10" s="4">
        <v>0</v>
      </c>
      <c r="X10" s="4" t="s">
        <v>53</v>
      </c>
      <c r="Y10" s="4" t="s">
        <v>53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44661</v>
      </c>
      <c r="G11" s="6">
        <v>44662</v>
      </c>
      <c r="H11" s="4">
        <v>1</v>
      </c>
      <c r="I11" s="4">
        <v>1</v>
      </c>
      <c r="J11" s="4">
        <v>1</v>
      </c>
      <c r="K11" s="4" t="s">
        <v>30</v>
      </c>
      <c r="L11" s="4">
        <v>55</v>
      </c>
      <c r="M11" s="4">
        <v>55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44661</v>
      </c>
      <c r="S11" s="6">
        <v>44665</v>
      </c>
      <c r="T11" s="4" t="s">
        <v>34</v>
      </c>
      <c r="U11" s="4">
        <v>55</v>
      </c>
      <c r="V11" s="4">
        <v>0</v>
      </c>
      <c r="W11" s="4">
        <v>0</v>
      </c>
      <c r="X11" s="4" t="s">
        <v>53</v>
      </c>
      <c r="Y11" s="4" t="s">
        <v>53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44661</v>
      </c>
      <c r="G12" s="6">
        <v>44662</v>
      </c>
      <c r="H12" s="4">
        <v>1</v>
      </c>
      <c r="I12" s="4">
        <v>1</v>
      </c>
      <c r="J12" s="4">
        <v>1</v>
      </c>
      <c r="K12" s="4" t="s">
        <v>30</v>
      </c>
      <c r="L12" s="4">
        <v>64</v>
      </c>
      <c r="M12" s="4">
        <v>64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44661</v>
      </c>
      <c r="S12" s="6">
        <v>44665</v>
      </c>
      <c r="T12" s="4" t="s">
        <v>34</v>
      </c>
      <c r="U12" s="4">
        <v>64</v>
      </c>
      <c r="V12" s="4">
        <v>0</v>
      </c>
      <c r="W12" s="4">
        <v>0</v>
      </c>
      <c r="X12" s="4" t="s">
        <v>86</v>
      </c>
      <c r="Y12" s="4" t="s">
        <v>87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A18" sqref="A18:A20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88</v>
      </c>
    </row>
    <row r="2" s="4" customFormat="1" spans="1:9">
      <c r="A2" s="5">
        <v>17628799297</v>
      </c>
      <c r="B2" s="6">
        <v>44660</v>
      </c>
      <c r="C2" s="6">
        <v>44662</v>
      </c>
      <c r="D2" s="4">
        <v>274</v>
      </c>
      <c r="E2" s="4" t="str">
        <f>VLOOKUP(A2,HOP!A:L,12,0)</f>
        <v>274.00</v>
      </c>
      <c r="F2" s="4" t="str">
        <f>VLOOKUP(A2,HOP!A:C,3,0)</f>
        <v>2462593</v>
      </c>
      <c r="G2" s="4">
        <f>D2-E2</f>
        <v>0</v>
      </c>
      <c r="H2" s="4" t="str">
        <f>$H$1&amp;F2</f>
        <v>，2462593</v>
      </c>
      <c r="I2" s="4" t="str">
        <f>VLOOKUP(A2,HOP!A:U,21,0)</f>
        <v>直连</v>
      </c>
    </row>
    <row r="3" s="4" customFormat="1" spans="1:9">
      <c r="A3" s="5">
        <v>17642435586</v>
      </c>
      <c r="B3" s="6">
        <v>44661</v>
      </c>
      <c r="C3" s="6">
        <v>44662</v>
      </c>
      <c r="D3" s="4">
        <v>553</v>
      </c>
      <c r="E3" s="4" t="str">
        <f>VLOOKUP(A3,HOP!A:L,12,0)</f>
        <v>553.00</v>
      </c>
      <c r="F3" s="4" t="str">
        <f>VLOOKUP(A3,HOP!A:C,3,0)</f>
        <v>2465700</v>
      </c>
      <c r="G3" s="4">
        <f t="shared" ref="G3:G12" si="0">D3-E3</f>
        <v>0</v>
      </c>
      <c r="H3" s="4" t="str">
        <f t="shared" ref="H3:H12" si="1">$H$1&amp;F3</f>
        <v>，2465700</v>
      </c>
      <c r="I3" s="4" t="str">
        <f>VLOOKUP(A3,HOP!A:U,21,0)</f>
        <v>直连</v>
      </c>
    </row>
    <row r="4" s="4" customFormat="1" spans="1:9">
      <c r="A4" s="5">
        <v>17657989584</v>
      </c>
      <c r="B4" s="6">
        <v>44661</v>
      </c>
      <c r="C4" s="6">
        <v>44662</v>
      </c>
      <c r="D4" s="4">
        <v>207</v>
      </c>
      <c r="E4" s="4" t="str">
        <f>VLOOKUP(A4,HOP!A:L,12,0)</f>
        <v>207.00</v>
      </c>
      <c r="F4" s="4" t="str">
        <f>VLOOKUP(A4,HOP!A:C,3,0)</f>
        <v>2469563</v>
      </c>
      <c r="G4" s="4">
        <f t="shared" si="0"/>
        <v>0</v>
      </c>
      <c r="H4" s="4" t="str">
        <f t="shared" si="1"/>
        <v>，2469563</v>
      </c>
      <c r="I4" s="4" t="str">
        <f>VLOOKUP(A4,HOP!A:U,21,0)</f>
        <v>直连</v>
      </c>
    </row>
    <row r="5" s="4" customFormat="1" spans="1:9">
      <c r="A5" s="5">
        <v>17736132448</v>
      </c>
      <c r="B5" s="6">
        <v>44660</v>
      </c>
      <c r="C5" s="6">
        <v>44662</v>
      </c>
      <c r="D5" s="4">
        <v>224</v>
      </c>
      <c r="E5" s="4" t="str">
        <f>VLOOKUP(A5,HOP!A:L,12,0)</f>
        <v>224.00</v>
      </c>
      <c r="F5" s="4" t="str">
        <f>VLOOKUP(A5,HOP!A:C,3,0)</f>
        <v>2489758</v>
      </c>
      <c r="G5" s="4">
        <f t="shared" si="0"/>
        <v>0</v>
      </c>
      <c r="H5" s="4" t="str">
        <f t="shared" si="1"/>
        <v>，2489758</v>
      </c>
      <c r="I5" s="4" t="str">
        <f>VLOOKUP(A5,HOP!A:U,21,0)</f>
        <v>直连</v>
      </c>
    </row>
    <row r="6" s="4" customFormat="1" spans="1:9">
      <c r="A6" s="5">
        <v>17771334963</v>
      </c>
      <c r="B6" s="6">
        <v>44661</v>
      </c>
      <c r="C6" s="6">
        <v>44662</v>
      </c>
      <c r="D6" s="4">
        <v>148</v>
      </c>
      <c r="E6" s="4" t="str">
        <f>VLOOKUP(A6,HOP!A:L,12,0)</f>
        <v>148.00</v>
      </c>
      <c r="F6" s="4" t="str">
        <f>VLOOKUP(A6,HOP!A:C,3,0)</f>
        <v>2500632</v>
      </c>
      <c r="G6" s="4">
        <f t="shared" si="0"/>
        <v>0</v>
      </c>
      <c r="H6" s="4" t="str">
        <f t="shared" si="1"/>
        <v>，2500632</v>
      </c>
      <c r="I6" s="4" t="str">
        <f>VLOOKUP(A6,HOP!A:U,21,0)</f>
        <v>直连</v>
      </c>
    </row>
    <row r="7" s="4" customFormat="1" spans="1:9">
      <c r="A7" s="5">
        <v>17780383615</v>
      </c>
      <c r="B7" s="6">
        <v>44661</v>
      </c>
      <c r="C7" s="6">
        <v>44662</v>
      </c>
      <c r="D7" s="4">
        <v>327</v>
      </c>
      <c r="E7" s="4" t="str">
        <f>VLOOKUP(A7,HOP!A:L,12,0)</f>
        <v>327.00</v>
      </c>
      <c r="F7" s="4" t="str">
        <f>VLOOKUP(A7,HOP!A:C,3,0)</f>
        <v>2503670</v>
      </c>
      <c r="G7" s="4">
        <f t="shared" si="0"/>
        <v>0</v>
      </c>
      <c r="H7" s="4" t="str">
        <f t="shared" si="1"/>
        <v>，2503670</v>
      </c>
      <c r="I7" s="4" t="str">
        <f>VLOOKUP(A7,HOP!A:U,21,0)</f>
        <v>直连</v>
      </c>
    </row>
    <row r="8" s="4" customFormat="1" spans="1:9">
      <c r="A8" s="5">
        <v>17780564826</v>
      </c>
      <c r="B8" s="6">
        <v>44661</v>
      </c>
      <c r="C8" s="6">
        <v>44662</v>
      </c>
      <c r="D8" s="4">
        <v>52</v>
      </c>
      <c r="E8" s="4" t="str">
        <f>VLOOKUP(A8,HOP!A:L,12,0)</f>
        <v>52.00</v>
      </c>
      <c r="F8" s="4" t="str">
        <f>VLOOKUP(A8,HOP!A:C,3,0)</f>
        <v>2503788</v>
      </c>
      <c r="G8" s="4">
        <f t="shared" si="0"/>
        <v>0</v>
      </c>
      <c r="H8" s="4" t="str">
        <f t="shared" si="1"/>
        <v>，2503788</v>
      </c>
      <c r="I8" s="4" t="str">
        <f>VLOOKUP(A8,HOP!A:U,21,0)</f>
        <v>直连</v>
      </c>
    </row>
    <row r="9" s="4" customFormat="1" spans="1:9">
      <c r="A9" s="5">
        <v>17783100054</v>
      </c>
      <c r="B9" s="6">
        <v>44661</v>
      </c>
      <c r="C9" s="6">
        <v>44662</v>
      </c>
      <c r="D9" s="4">
        <v>44</v>
      </c>
      <c r="E9" s="4" t="str">
        <f>VLOOKUP(A9,HOP!A:L,12,0)</f>
        <v>44.00</v>
      </c>
      <c r="F9" s="4" t="str">
        <f>VLOOKUP(A9,HOP!A:C,3,0)</f>
        <v>2505432</v>
      </c>
      <c r="G9" s="4">
        <f t="shared" si="0"/>
        <v>0</v>
      </c>
      <c r="H9" s="4" t="str">
        <f t="shared" si="1"/>
        <v>，2505432</v>
      </c>
      <c r="I9" s="4" t="str">
        <f>VLOOKUP(A9,HOP!A:U,21,0)</f>
        <v>直连</v>
      </c>
    </row>
    <row r="10" s="4" customFormat="1" spans="1:9">
      <c r="A10" s="5">
        <v>17787816442</v>
      </c>
      <c r="B10" s="6">
        <v>44661</v>
      </c>
      <c r="C10" s="6">
        <v>44662</v>
      </c>
      <c r="D10" s="4">
        <v>18</v>
      </c>
      <c r="E10" s="4" t="str">
        <f>VLOOKUP(A10,HOP!A:L,12,0)</f>
        <v>18.00</v>
      </c>
      <c r="F10" s="4" t="str">
        <f>VLOOKUP(A10,HOP!A:C,3,0)</f>
        <v>2505784</v>
      </c>
      <c r="G10" s="4">
        <f t="shared" si="0"/>
        <v>0</v>
      </c>
      <c r="H10" s="4" t="str">
        <f t="shared" si="1"/>
        <v>，2505784</v>
      </c>
      <c r="I10" s="4" t="str">
        <f>VLOOKUP(A10,HOP!A:U,21,0)</f>
        <v>直连</v>
      </c>
    </row>
    <row r="11" s="4" customFormat="1" spans="1:9">
      <c r="A11" s="5">
        <v>17788519426</v>
      </c>
      <c r="B11" s="6">
        <v>44661</v>
      </c>
      <c r="C11" s="6">
        <v>44662</v>
      </c>
      <c r="D11" s="4">
        <v>55</v>
      </c>
      <c r="E11" s="4" t="str">
        <f>VLOOKUP(A11,HOP!A:L,12,0)</f>
        <v>55.00</v>
      </c>
      <c r="F11" s="4" t="str">
        <f>VLOOKUP(A11,HOP!A:C,3,0)</f>
        <v>2505965</v>
      </c>
      <c r="G11" s="4">
        <f t="shared" si="0"/>
        <v>0</v>
      </c>
      <c r="H11" s="4" t="str">
        <f t="shared" si="1"/>
        <v>，2505965</v>
      </c>
      <c r="I11" s="4" t="str">
        <f>VLOOKUP(A11,HOP!A:U,21,0)</f>
        <v>直连</v>
      </c>
    </row>
    <row r="12" s="4" customFormat="1" spans="1:9">
      <c r="A12" s="5">
        <v>17788555634</v>
      </c>
      <c r="B12" s="6">
        <v>44661</v>
      </c>
      <c r="C12" s="6">
        <v>44662</v>
      </c>
      <c r="D12" s="4">
        <v>64</v>
      </c>
      <c r="E12" s="4" t="str">
        <f>VLOOKUP(A12,HOP!A:L,12,0)</f>
        <v>64.00</v>
      </c>
      <c r="F12" s="4" t="str">
        <f>VLOOKUP(A12,HOP!A:C,3,0)</f>
        <v>2505980</v>
      </c>
      <c r="G12" s="4">
        <f t="shared" si="0"/>
        <v>0</v>
      </c>
      <c r="H12" s="4" t="str">
        <f t="shared" si="1"/>
        <v>，2505980</v>
      </c>
      <c r="I12" s="4" t="str">
        <f>VLOOKUP(A12,HOP!A:U,21,0)</f>
        <v>直连</v>
      </c>
    </row>
    <row r="14" spans="4:4">
      <c r="D14" s="4">
        <f>SUM(D2:D13)</f>
        <v>1966</v>
      </c>
    </row>
    <row r="18" spans="1:1">
      <c r="A18" s="4" t="s">
        <v>89</v>
      </c>
    </row>
    <row r="19" spans="1:1">
      <c r="A19" s="4" t="s">
        <v>90</v>
      </c>
    </row>
    <row r="20" spans="1:1">
      <c r="A20" s="4" t="s">
        <v>91</v>
      </c>
    </row>
  </sheetData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92</v>
      </c>
      <c r="B1" s="2" t="s">
        <v>93</v>
      </c>
      <c r="C1" s="2" t="s">
        <v>94</v>
      </c>
      <c r="D1" s="2" t="s">
        <v>95</v>
      </c>
      <c r="E1" s="2" t="s">
        <v>13</v>
      </c>
      <c r="F1" s="2" t="s">
        <v>5</v>
      </c>
      <c r="G1" s="2" t="s">
        <v>6</v>
      </c>
      <c r="H1" s="2" t="s">
        <v>96</v>
      </c>
      <c r="I1" s="2" t="s">
        <v>97</v>
      </c>
      <c r="J1" s="2" t="s">
        <v>98</v>
      </c>
      <c r="K1" s="2" t="s">
        <v>99</v>
      </c>
      <c r="L1" s="2" t="s">
        <v>100</v>
      </c>
      <c r="M1" s="2" t="s">
        <v>101</v>
      </c>
      <c r="N1" s="2" t="s">
        <v>102</v>
      </c>
      <c r="O1" s="2" t="s">
        <v>103</v>
      </c>
      <c r="P1" s="2" t="s">
        <v>104</v>
      </c>
      <c r="Q1" s="2" t="s">
        <v>105</v>
      </c>
      <c r="R1" s="2" t="s">
        <v>106</v>
      </c>
      <c r="S1" s="2" t="s">
        <v>107</v>
      </c>
      <c r="T1" s="2" t="s">
        <v>108</v>
      </c>
      <c r="U1" s="2" t="s">
        <v>109</v>
      </c>
    </row>
    <row r="2" s="1" customFormat="1" spans="1:21">
      <c r="A2" s="3">
        <v>17628799297</v>
      </c>
      <c r="B2" s="1" t="s">
        <v>110</v>
      </c>
      <c r="C2" s="1" t="s">
        <v>111</v>
      </c>
      <c r="D2" s="1" t="s">
        <v>112</v>
      </c>
      <c r="E2" s="1" t="s">
        <v>113</v>
      </c>
      <c r="F2" s="1" t="s">
        <v>114</v>
      </c>
      <c r="G2" s="1" t="s">
        <v>115</v>
      </c>
      <c r="H2" s="1" t="s">
        <v>116</v>
      </c>
      <c r="I2" s="1" t="s">
        <v>117</v>
      </c>
      <c r="J2" s="1" t="s">
        <v>30</v>
      </c>
      <c r="K2" s="1" t="s">
        <v>118</v>
      </c>
      <c r="L2" s="1" t="s">
        <v>118</v>
      </c>
      <c r="M2" s="1" t="s">
        <v>119</v>
      </c>
      <c r="N2" s="1" t="s">
        <v>119</v>
      </c>
      <c r="O2" s="1" t="s">
        <v>120</v>
      </c>
      <c r="P2" s="1" t="s">
        <v>121</v>
      </c>
      <c r="Q2" s="1" t="s">
        <v>122</v>
      </c>
      <c r="R2" s="1" t="s">
        <v>123</v>
      </c>
      <c r="S2" s="1" t="s">
        <v>124</v>
      </c>
      <c r="T2" s="1" t="s">
        <v>125</v>
      </c>
      <c r="U2" s="1" t="s">
        <v>126</v>
      </c>
    </row>
    <row r="3" s="1" customFormat="1" spans="1:21">
      <c r="A3" s="3">
        <v>17642435586</v>
      </c>
      <c r="B3" s="1" t="s">
        <v>127</v>
      </c>
      <c r="C3" s="1" t="s">
        <v>128</v>
      </c>
      <c r="D3" s="1" t="s">
        <v>129</v>
      </c>
      <c r="E3" s="1" t="s">
        <v>130</v>
      </c>
      <c r="F3" s="1" t="s">
        <v>131</v>
      </c>
      <c r="G3" s="1" t="s">
        <v>115</v>
      </c>
      <c r="H3" s="1" t="s">
        <v>116</v>
      </c>
      <c r="I3" s="1" t="s">
        <v>132</v>
      </c>
      <c r="J3" s="1" t="s">
        <v>30</v>
      </c>
      <c r="K3" s="1" t="s">
        <v>133</v>
      </c>
      <c r="L3" s="1" t="s">
        <v>133</v>
      </c>
      <c r="M3" s="1" t="s">
        <v>119</v>
      </c>
      <c r="N3" s="1" t="s">
        <v>119</v>
      </c>
      <c r="O3" s="1" t="s">
        <v>120</v>
      </c>
      <c r="P3" s="1" t="s">
        <v>121</v>
      </c>
      <c r="Q3" s="1" t="s">
        <v>122</v>
      </c>
      <c r="R3" s="1" t="s">
        <v>134</v>
      </c>
      <c r="S3" s="1" t="s">
        <v>124</v>
      </c>
      <c r="T3" s="1" t="s">
        <v>125</v>
      </c>
      <c r="U3" s="1" t="s">
        <v>126</v>
      </c>
    </row>
    <row r="4" s="1" customFormat="1" spans="1:21">
      <c r="A4" s="3">
        <v>17657989584</v>
      </c>
      <c r="B4" s="1" t="s">
        <v>135</v>
      </c>
      <c r="C4" s="1" t="s">
        <v>136</v>
      </c>
      <c r="D4" s="1" t="s">
        <v>137</v>
      </c>
      <c r="E4" s="1" t="s">
        <v>138</v>
      </c>
      <c r="F4" s="1" t="s">
        <v>131</v>
      </c>
      <c r="G4" s="1" t="s">
        <v>115</v>
      </c>
      <c r="H4" s="1" t="s">
        <v>116</v>
      </c>
      <c r="I4" s="1" t="s">
        <v>139</v>
      </c>
      <c r="J4" s="1" t="s">
        <v>30</v>
      </c>
      <c r="K4" s="1" t="s">
        <v>140</v>
      </c>
      <c r="L4" s="1" t="s">
        <v>140</v>
      </c>
      <c r="M4" s="1" t="s">
        <v>119</v>
      </c>
      <c r="N4" s="1" t="s">
        <v>119</v>
      </c>
      <c r="O4" s="1" t="s">
        <v>120</v>
      </c>
      <c r="P4" s="1" t="s">
        <v>121</v>
      </c>
      <c r="Q4" s="1" t="s">
        <v>122</v>
      </c>
      <c r="R4" s="1" t="s">
        <v>141</v>
      </c>
      <c r="S4" s="1" t="s">
        <v>124</v>
      </c>
      <c r="T4" s="1" t="s">
        <v>125</v>
      </c>
      <c r="U4" s="1" t="s">
        <v>126</v>
      </c>
    </row>
    <row r="5" s="1" customFormat="1" spans="1:21">
      <c r="A5" s="3">
        <v>17736132448</v>
      </c>
      <c r="B5" s="1" t="s">
        <v>142</v>
      </c>
      <c r="C5" s="1" t="s">
        <v>143</v>
      </c>
      <c r="D5" s="1" t="s">
        <v>144</v>
      </c>
      <c r="E5" s="1" t="s">
        <v>145</v>
      </c>
      <c r="F5" s="1" t="s">
        <v>114</v>
      </c>
      <c r="G5" s="1" t="s">
        <v>115</v>
      </c>
      <c r="H5" s="1" t="s">
        <v>116</v>
      </c>
      <c r="I5" s="1" t="s">
        <v>146</v>
      </c>
      <c r="J5" s="1" t="s">
        <v>30</v>
      </c>
      <c r="K5" s="1" t="s">
        <v>147</v>
      </c>
      <c r="L5" s="1" t="s">
        <v>147</v>
      </c>
      <c r="M5" s="1" t="s">
        <v>119</v>
      </c>
      <c r="N5" s="1" t="s">
        <v>119</v>
      </c>
      <c r="O5" s="1" t="s">
        <v>120</v>
      </c>
      <c r="P5" s="1" t="s">
        <v>121</v>
      </c>
      <c r="Q5" s="1" t="s">
        <v>122</v>
      </c>
      <c r="R5" s="1" t="s">
        <v>148</v>
      </c>
      <c r="S5" s="1" t="s">
        <v>124</v>
      </c>
      <c r="T5" s="1" t="s">
        <v>125</v>
      </c>
      <c r="U5" s="1" t="s">
        <v>126</v>
      </c>
    </row>
    <row r="6" s="1" customFormat="1" spans="1:21">
      <c r="A6" s="3">
        <v>17771334963</v>
      </c>
      <c r="B6" s="1" t="s">
        <v>149</v>
      </c>
      <c r="C6" s="1" t="s">
        <v>150</v>
      </c>
      <c r="D6" s="1" t="s">
        <v>151</v>
      </c>
      <c r="E6" s="1" t="s">
        <v>152</v>
      </c>
      <c r="F6" s="1" t="s">
        <v>131</v>
      </c>
      <c r="G6" s="1" t="s">
        <v>115</v>
      </c>
      <c r="H6" s="1" t="s">
        <v>116</v>
      </c>
      <c r="I6" s="1" t="s">
        <v>153</v>
      </c>
      <c r="J6" s="1" t="s">
        <v>30</v>
      </c>
      <c r="K6" s="1" t="s">
        <v>154</v>
      </c>
      <c r="L6" s="1" t="s">
        <v>154</v>
      </c>
      <c r="M6" s="1" t="s">
        <v>119</v>
      </c>
      <c r="N6" s="1" t="s">
        <v>119</v>
      </c>
      <c r="O6" s="1" t="s">
        <v>120</v>
      </c>
      <c r="P6" s="1" t="s">
        <v>121</v>
      </c>
      <c r="Q6" s="1" t="s">
        <v>122</v>
      </c>
      <c r="R6" s="1" t="s">
        <v>155</v>
      </c>
      <c r="S6" s="1" t="s">
        <v>124</v>
      </c>
      <c r="T6" s="1" t="s">
        <v>125</v>
      </c>
      <c r="U6" s="1" t="s">
        <v>126</v>
      </c>
    </row>
    <row r="7" s="1" customFormat="1" spans="1:21">
      <c r="A7" s="3">
        <v>17780383615</v>
      </c>
      <c r="B7" s="1" t="s">
        <v>114</v>
      </c>
      <c r="C7" s="1" t="s">
        <v>156</v>
      </c>
      <c r="D7" s="1" t="s">
        <v>157</v>
      </c>
      <c r="E7" s="1" t="s">
        <v>158</v>
      </c>
      <c r="F7" s="1" t="s">
        <v>131</v>
      </c>
      <c r="G7" s="1" t="s">
        <v>115</v>
      </c>
      <c r="H7" s="1" t="s">
        <v>116</v>
      </c>
      <c r="I7" s="1" t="s">
        <v>159</v>
      </c>
      <c r="J7" s="1" t="s">
        <v>30</v>
      </c>
      <c r="K7" s="1" t="s">
        <v>160</v>
      </c>
      <c r="L7" s="1" t="s">
        <v>160</v>
      </c>
      <c r="M7" s="1" t="s">
        <v>119</v>
      </c>
      <c r="N7" s="1" t="s">
        <v>119</v>
      </c>
      <c r="O7" s="1" t="s">
        <v>120</v>
      </c>
      <c r="P7" s="1" t="s">
        <v>121</v>
      </c>
      <c r="Q7" s="1" t="s">
        <v>122</v>
      </c>
      <c r="R7" s="1" t="s">
        <v>161</v>
      </c>
      <c r="S7" s="1" t="s">
        <v>124</v>
      </c>
      <c r="T7" s="1" t="s">
        <v>125</v>
      </c>
      <c r="U7" s="1" t="s">
        <v>126</v>
      </c>
    </row>
    <row r="8" s="1" customFormat="1" spans="1:21">
      <c r="A8" s="3">
        <v>17780564826</v>
      </c>
      <c r="B8" s="1" t="s">
        <v>114</v>
      </c>
      <c r="C8" s="1" t="s">
        <v>162</v>
      </c>
      <c r="D8" s="1" t="s">
        <v>163</v>
      </c>
      <c r="E8" s="1" t="s">
        <v>164</v>
      </c>
      <c r="F8" s="1" t="s">
        <v>131</v>
      </c>
      <c r="G8" s="1" t="s">
        <v>115</v>
      </c>
      <c r="H8" s="1" t="s">
        <v>116</v>
      </c>
      <c r="I8" s="1" t="s">
        <v>165</v>
      </c>
      <c r="J8" s="1" t="s">
        <v>30</v>
      </c>
      <c r="K8" s="1" t="s">
        <v>166</v>
      </c>
      <c r="L8" s="1" t="s">
        <v>166</v>
      </c>
      <c r="M8" s="1" t="s">
        <v>119</v>
      </c>
      <c r="N8" s="1" t="s">
        <v>119</v>
      </c>
      <c r="O8" s="1" t="s">
        <v>120</v>
      </c>
      <c r="P8" s="1" t="s">
        <v>121</v>
      </c>
      <c r="Q8" s="1" t="s">
        <v>122</v>
      </c>
      <c r="R8" s="1" t="s">
        <v>167</v>
      </c>
      <c r="S8" s="1" t="s">
        <v>124</v>
      </c>
      <c r="T8" s="1" t="s">
        <v>125</v>
      </c>
      <c r="U8" s="1" t="s">
        <v>126</v>
      </c>
    </row>
    <row r="9" s="1" customFormat="1" spans="1:21">
      <c r="A9" s="3">
        <v>17783100054</v>
      </c>
      <c r="B9" s="1" t="s">
        <v>131</v>
      </c>
      <c r="C9" s="1" t="s">
        <v>168</v>
      </c>
      <c r="D9" s="1" t="s">
        <v>169</v>
      </c>
      <c r="E9" s="1" t="s">
        <v>170</v>
      </c>
      <c r="F9" s="1" t="s">
        <v>131</v>
      </c>
      <c r="G9" s="1" t="s">
        <v>115</v>
      </c>
      <c r="H9" s="1" t="s">
        <v>116</v>
      </c>
      <c r="I9" s="1" t="s">
        <v>171</v>
      </c>
      <c r="J9" s="1" t="s">
        <v>30</v>
      </c>
      <c r="K9" s="1" t="s">
        <v>172</v>
      </c>
      <c r="L9" s="1" t="s">
        <v>172</v>
      </c>
      <c r="M9" s="1" t="s">
        <v>119</v>
      </c>
      <c r="N9" s="1" t="s">
        <v>119</v>
      </c>
      <c r="O9" s="1" t="s">
        <v>120</v>
      </c>
      <c r="P9" s="1" t="s">
        <v>121</v>
      </c>
      <c r="Q9" s="1" t="s">
        <v>122</v>
      </c>
      <c r="R9" s="1" t="s">
        <v>173</v>
      </c>
      <c r="S9" s="1" t="s">
        <v>124</v>
      </c>
      <c r="T9" s="1" t="s">
        <v>125</v>
      </c>
      <c r="U9" s="1" t="s">
        <v>126</v>
      </c>
    </row>
    <row r="10" s="1" customFormat="1" spans="1:21">
      <c r="A10" s="3">
        <v>17787816442</v>
      </c>
      <c r="B10" s="1" t="s">
        <v>131</v>
      </c>
      <c r="C10" s="1" t="s">
        <v>174</v>
      </c>
      <c r="D10" s="1" t="s">
        <v>175</v>
      </c>
      <c r="E10" s="1" t="s">
        <v>176</v>
      </c>
      <c r="F10" s="1" t="s">
        <v>131</v>
      </c>
      <c r="G10" s="1" t="s">
        <v>115</v>
      </c>
      <c r="H10" s="1" t="s">
        <v>116</v>
      </c>
      <c r="I10" s="1" t="s">
        <v>177</v>
      </c>
      <c r="J10" s="1" t="s">
        <v>30</v>
      </c>
      <c r="K10" s="1" t="s">
        <v>178</v>
      </c>
      <c r="L10" s="1" t="s">
        <v>178</v>
      </c>
      <c r="M10" s="1" t="s">
        <v>119</v>
      </c>
      <c r="N10" s="1" t="s">
        <v>119</v>
      </c>
      <c r="O10" s="1" t="s">
        <v>120</v>
      </c>
      <c r="P10" s="1" t="s">
        <v>121</v>
      </c>
      <c r="Q10" s="1" t="s">
        <v>122</v>
      </c>
      <c r="R10" s="1" t="s">
        <v>179</v>
      </c>
      <c r="S10" s="1" t="s">
        <v>124</v>
      </c>
      <c r="T10" s="1" t="s">
        <v>125</v>
      </c>
      <c r="U10" s="1" t="s">
        <v>126</v>
      </c>
    </row>
    <row r="11" s="1" customFormat="1" spans="1:21">
      <c r="A11" s="3">
        <v>17788519426</v>
      </c>
      <c r="B11" s="1" t="s">
        <v>131</v>
      </c>
      <c r="C11" s="1" t="s">
        <v>180</v>
      </c>
      <c r="D11" s="1" t="s">
        <v>181</v>
      </c>
      <c r="E11" s="1" t="s">
        <v>182</v>
      </c>
      <c r="F11" s="1" t="s">
        <v>131</v>
      </c>
      <c r="G11" s="1" t="s">
        <v>115</v>
      </c>
      <c r="H11" s="1" t="s">
        <v>116</v>
      </c>
      <c r="I11" s="1" t="s">
        <v>183</v>
      </c>
      <c r="J11" s="1" t="s">
        <v>30</v>
      </c>
      <c r="K11" s="1" t="s">
        <v>184</v>
      </c>
      <c r="L11" s="1" t="s">
        <v>184</v>
      </c>
      <c r="M11" s="1" t="s">
        <v>119</v>
      </c>
      <c r="N11" s="1" t="s">
        <v>119</v>
      </c>
      <c r="O11" s="1" t="s">
        <v>120</v>
      </c>
      <c r="P11" s="1" t="s">
        <v>121</v>
      </c>
      <c r="Q11" s="1" t="s">
        <v>122</v>
      </c>
      <c r="R11" s="1" t="s">
        <v>185</v>
      </c>
      <c r="S11" s="1" t="s">
        <v>124</v>
      </c>
      <c r="T11" s="1" t="s">
        <v>125</v>
      </c>
      <c r="U11" s="1" t="s">
        <v>126</v>
      </c>
    </row>
    <row r="12" s="1" customFormat="1" spans="1:21">
      <c r="A12" s="3">
        <v>17788555634</v>
      </c>
      <c r="B12" s="1" t="s">
        <v>131</v>
      </c>
      <c r="C12" s="1" t="s">
        <v>186</v>
      </c>
      <c r="D12" s="1" t="s">
        <v>187</v>
      </c>
      <c r="E12" s="1" t="s">
        <v>188</v>
      </c>
      <c r="F12" s="1" t="s">
        <v>131</v>
      </c>
      <c r="G12" s="1" t="s">
        <v>115</v>
      </c>
      <c r="H12" s="1" t="s">
        <v>116</v>
      </c>
      <c r="I12" s="1" t="s">
        <v>189</v>
      </c>
      <c r="J12" s="1" t="s">
        <v>30</v>
      </c>
      <c r="K12" s="1" t="s">
        <v>190</v>
      </c>
      <c r="L12" s="1" t="s">
        <v>190</v>
      </c>
      <c r="M12" s="1" t="s">
        <v>119</v>
      </c>
      <c r="N12" s="1" t="s">
        <v>119</v>
      </c>
      <c r="O12" s="1" t="s">
        <v>120</v>
      </c>
      <c r="P12" s="1" t="s">
        <v>121</v>
      </c>
      <c r="Q12" s="1" t="s">
        <v>122</v>
      </c>
      <c r="R12" s="1" t="s">
        <v>191</v>
      </c>
      <c r="S12" s="1" t="s">
        <v>124</v>
      </c>
      <c r="T12" s="1" t="s">
        <v>125</v>
      </c>
      <c r="U12" s="1" t="s">
        <v>126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2022-04-14T01:43:45Z</dcterms:created>
  <dcterms:modified xsi:type="dcterms:W3CDTF">2022-04-14T01:48:21Z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42AD57125C014C9882CFD9604101DC2C</vt:lpwstr>
  </property>
  <property fmtid="{D5CDD505-2E9C-101B-9397-08002B2CF9AE}" pid="3" name="KSOProductBuildVer">
    <vt:lpwstr>2052-11.1.0.11636</vt:lpwstr>
  </property>
</Properties>
</file>