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<sst xmlns="http://schemas.openxmlformats.org/spreadsheetml/2006/main" count="447" uniqueCount="174">
  <si>
    <t>去哪儿网酒店预付对账单</t>
  </si>
  <si>
    <t>供应商名称：</t>
  </si>
  <si>
    <t>遇见时光</t>
  </si>
  <si>
    <t>结算周期：</t>
  </si>
  <si>
    <t>2022-04-13至2022-04-14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</si>
  <si>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</si>
  <si>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</si>
  <si>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</si>
  <si>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</si>
  <si>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</si>
  <si>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</si>
  <si>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</si>
  <si>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</si>
  <si>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</si>
  <si>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</si>
  <si>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</si>
  <si>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</si>
  <si>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</si>
  <si>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</si>
  <si>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</si>
  <si>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¥1,549.00</t>
  </si>
  <si>
    <t>¥118.00</t>
  </si>
  <si>
    <t>¥1,431.00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</si>
  <si>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</si>
  <si>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</si>
  <si>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</si>
  <si>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</si>
  <si>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</si>
  <si>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</si>
  <si>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</si>
  <si>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</si>
  <si>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</si>
  <si>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</si>
  <si>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</si>
  <si>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</si>
  <si>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</si>
  <si>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</si>
  <si>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</si>
  <si>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</si>
  <si>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</si>
  <si>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</si>
  <si>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</si>
  <si>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</si>
  <si>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</si>
  <si>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</si>
  <si>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</si>
  <si>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</si>
  <si>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</si>
  <si>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</si>
  <si>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</si>
  <si>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</si>
  <si>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</si>
  <si>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</si>
  <si>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</si>
  <si>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</si>
  <si>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</si>
  <si>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</si>
  <si>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</si>
  <si>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</si>
  <si>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</si>
  <si>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</si>
  <si>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</si>
  <si>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</si>
  <si>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</si>
  <si>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</si>
  <si>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</si>
  <si>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</si>
  <si>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</si>
  <si>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</si>
  <si>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102965024833</t>
  </si>
  <si>
    <t>酒店预付</t>
  </si>
  <si>
    <t>否</t>
  </si>
  <si>
    <t>普通</t>
  </si>
  <si>
    <t>294444094</t>
  </si>
  <si>
    <t>格盟酒店(南宁五象店)</t>
  </si>
  <si>
    <t>1616855</t>
  </si>
  <si>
    <t>徐平</t>
  </si>
  <si>
    <t>2022-04-12</t>
  </si>
  <si>
    <t>2022-04-14</t>
  </si>
  <si>
    <t>¥334.00</t>
  </si>
  <si>
    <t>¥44.00</t>
  </si>
  <si>
    <t>¥290.00</t>
  </si>
  <si>
    <t>大床房(无窗)</t>
  </si>
  <si>
    <t>WEBSITE</t>
  </si>
  <si>
    <t>102966105176</t>
  </si>
  <si>
    <t>293480626</t>
  </si>
  <si>
    <t>安庆卓悦城市酒店</t>
  </si>
  <si>
    <t>梁红贺</t>
  </si>
  <si>
    <t>2022-04-13</t>
  </si>
  <si>
    <t>¥110.00</t>
  </si>
  <si>
    <t>¥15.00</t>
  </si>
  <si>
    <t>¥95.00</t>
  </si>
  <si>
    <t>轻奢舒适大床房</t>
  </si>
  <si>
    <t>102966953935</t>
  </si>
  <si>
    <t>298217908</t>
  </si>
  <si>
    <t>易居连锁酒店(石家庄天山海世界店)</t>
  </si>
  <si>
    <t>李会强</t>
  </si>
  <si>
    <t>¥91.00</t>
  </si>
  <si>
    <t>¥12.00</t>
  </si>
  <si>
    <t>¥79.00</t>
  </si>
  <si>
    <t>标准双床房</t>
  </si>
  <si>
    <t>102964801368</t>
  </si>
  <si>
    <t>277399502</t>
  </si>
  <si>
    <t>喆啡酒店(北京站天坛公园店)</t>
  </si>
  <si>
    <t>王星</t>
  </si>
  <si>
    <t>2022-04-11</t>
  </si>
  <si>
    <t>¥885.00</t>
  </si>
  <si>
    <t>¥30.00</t>
  </si>
  <si>
    <t>¥855.00</t>
  </si>
  <si>
    <t>商务双床房</t>
  </si>
  <si>
    <t>102966389462</t>
  </si>
  <si>
    <t>297968569</t>
  </si>
  <si>
    <t>宾阳一号酒店</t>
  </si>
  <si>
    <t>梁振益</t>
  </si>
  <si>
    <t>¥129.00</t>
  </si>
  <si>
    <t>¥17.00</t>
  </si>
  <si>
    <t>¥112.00</t>
  </si>
  <si>
    <t>简约投影大床房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</si>
  <si>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</si>
  <si>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</si>
  <si>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</si>
  <si>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</si>
  <si>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</si>
  <si>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</si>
  <si>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</si>
  <si>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</si>
  <si>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</si>
  <si>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</si>
  <si>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</si>
  <si>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A220415104123481</t>
  </si>
  <si>
    <r>
      <t>总计：</t>
    </r>
    <r>
      <rPr>
        <sz val="10"/>
        <rFont val="Arial"/>
        <charset val="134"/>
      </rPr>
      <t>1431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</si>
  <si>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</si>
  <si>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</si>
  <si>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</si>
  <si>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</si>
  <si>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</si>
  <si>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</si>
  <si>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</si>
  <si>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</si>
  <si>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</si>
  <si>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</si>
  <si>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</si>
  <si>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</si>
  <si>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</si>
  <si>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</si>
  <si>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</si>
  <si>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</si>
  <si>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</si>
  <si>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2506302</t>
  </si>
  <si>
    <t>--</t>
  </si>
  <si>
    <t>855.00</t>
  </si>
  <si>
    <t>RMB</t>
  </si>
  <si>
    <t>0</t>
  </si>
  <si>
    <t>0.00</t>
  </si>
  <si>
    <t>龙卷风国内直连</t>
  </si>
  <si>
    <t>2213</t>
  </si>
  <si>
    <t>2022-04-11 11:04:29</t>
  </si>
  <si>
    <t>汇智国际旅游发展有限公司</t>
  </si>
  <si>
    <t>直连</t>
  </si>
  <si>
    <t>2507269</t>
  </si>
  <si>
    <t>格盟酒店（南宁五象店）</t>
  </si>
  <si>
    <t>290.00</t>
  </si>
  <si>
    <t>2022-04-12 14:50:07</t>
  </si>
  <si>
    <t>2508789</t>
  </si>
  <si>
    <t>易居连锁酒店（石家庄天山海世界店）</t>
  </si>
  <si>
    <t>79.00</t>
  </si>
  <si>
    <t>2022-04-13 12:56:49</t>
  </si>
  <si>
    <t>2509286</t>
  </si>
  <si>
    <t>一号酒店</t>
  </si>
  <si>
    <t>112.00</t>
  </si>
  <si>
    <t>2022-04-13 17:45:30</t>
  </si>
  <si>
    <t>2509688</t>
  </si>
  <si>
    <t>95.00</t>
  </si>
  <si>
    <t>2022-04-13 21:41:22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</si>
</sst>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&quot;￥&quot;#,##0.00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6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16" borderId="14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8" borderId="12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5" fillId="8" borderId="11" applyNumberFormat="0" applyAlignment="0" applyProtection="0">
      <alignment vertical="center"/>
    </xf>
    <xf numFmtId="0" fontId="33" fillId="28" borderId="17" applyNumberForma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topLeftCell="U1" workbookViewId="0">
      <selection activeCell="U1" sqref="$A1:$XFD1048576"/>
    </sheetView>
  </sheetViews>
  <sheetFormatPr defaultColWidth="9.14285714285714" defaultRowHeight="12.75" outlineLevelRow="6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2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88</v>
      </c>
      <c r="O3" s="7" t="s">
        <v>88</v>
      </c>
      <c r="P3" s="7" t="s">
        <v>78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93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94</v>
      </c>
      <c r="H4" s="7" t="s">
        <v>95</v>
      </c>
      <c r="I4" s="7" t="s">
        <v>75</v>
      </c>
      <c r="J4" s="7" t="s">
        <v>2</v>
      </c>
      <c r="K4" s="7" t="s">
        <v>96</v>
      </c>
      <c r="L4" s="7">
        <v>1</v>
      </c>
      <c r="M4" s="7">
        <v>1</v>
      </c>
      <c r="N4" s="7" t="s">
        <v>88</v>
      </c>
      <c r="O4" s="7" t="s">
        <v>88</v>
      </c>
      <c r="P4" s="7" t="s">
        <v>78</v>
      </c>
      <c r="Q4" s="7"/>
      <c r="R4" s="11" t="s">
        <v>97</v>
      </c>
      <c r="S4" s="12" t="s">
        <v>19</v>
      </c>
      <c r="T4" s="7"/>
      <c r="U4" s="11" t="s">
        <v>19</v>
      </c>
      <c r="V4" s="11" t="s">
        <v>97</v>
      </c>
      <c r="W4" s="12" t="s">
        <v>98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101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102</v>
      </c>
      <c r="H5" s="7" t="s">
        <v>103</v>
      </c>
      <c r="I5" s="7" t="s">
        <v>75</v>
      </c>
      <c r="J5" s="7" t="s">
        <v>2</v>
      </c>
      <c r="K5" s="7" t="s">
        <v>104</v>
      </c>
      <c r="L5" s="7">
        <v>1</v>
      </c>
      <c r="M5" s="7">
        <v>3</v>
      </c>
      <c r="N5" s="7" t="s">
        <v>105</v>
      </c>
      <c r="O5" s="7" t="s">
        <v>105</v>
      </c>
      <c r="P5" s="7" t="s">
        <v>78</v>
      </c>
      <c r="Q5" s="7"/>
      <c r="R5" s="11" t="s">
        <v>106</v>
      </c>
      <c r="S5" s="12" t="s">
        <v>19</v>
      </c>
      <c r="T5" s="7"/>
      <c r="U5" s="11" t="s">
        <v>19</v>
      </c>
      <c r="V5" s="11" t="s">
        <v>106</v>
      </c>
      <c r="W5" s="12" t="s">
        <v>107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110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111</v>
      </c>
      <c r="H6" s="7" t="s">
        <v>112</v>
      </c>
      <c r="I6" s="7" t="s">
        <v>75</v>
      </c>
      <c r="J6" s="7" t="s">
        <v>2</v>
      </c>
      <c r="K6" s="7" t="s">
        <v>113</v>
      </c>
      <c r="L6" s="7">
        <v>1</v>
      </c>
      <c r="M6" s="7">
        <v>1</v>
      </c>
      <c r="N6" s="7" t="s">
        <v>88</v>
      </c>
      <c r="O6" s="7" t="s">
        <v>88</v>
      </c>
      <c r="P6" s="7" t="s">
        <v>78</v>
      </c>
      <c r="Q6" s="7"/>
      <c r="R6" s="11" t="s">
        <v>114</v>
      </c>
      <c r="S6" s="12" t="s">
        <v>19</v>
      </c>
      <c r="T6" s="7"/>
      <c r="U6" s="11" t="s">
        <v>19</v>
      </c>
      <c r="V6" s="11" t="s">
        <v>114</v>
      </c>
      <c r="W6" s="12" t="s">
        <v>115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83</v>
      </c>
      <c r="AG6" t="s">
        <v>71</v>
      </c>
      <c r="AH6" t="s">
        <v>19</v>
      </c>
    </row>
    <row r="7" customHeight="1" spans="1:32">
      <c r="A7" s="10" t="s">
        <v>118</v>
      </c>
      <c r="B7" s="10"/>
      <c r="C7" s="10" t="s">
        <v>119</v>
      </c>
      <c r="D7" s="10"/>
      <c r="E7" s="10"/>
      <c r="F7" s="10"/>
      <c r="G7" s="10" t="s">
        <v>119</v>
      </c>
      <c r="H7" s="10" t="s">
        <v>119</v>
      </c>
      <c r="I7" s="10" t="s">
        <v>119</v>
      </c>
      <c r="J7" s="10" t="s">
        <v>119</v>
      </c>
      <c r="K7" s="10" t="s">
        <v>119</v>
      </c>
      <c r="L7" s="10" t="s">
        <v>119</v>
      </c>
      <c r="M7" s="10" t="s">
        <v>119</v>
      </c>
      <c r="N7" s="10" t="s">
        <v>119</v>
      </c>
      <c r="O7" s="10" t="s">
        <v>119</v>
      </c>
      <c r="P7" s="10" t="s">
        <v>119</v>
      </c>
      <c r="Q7" s="10"/>
      <c r="R7" s="13" t="s">
        <v>20</v>
      </c>
      <c r="S7" s="13" t="s">
        <v>19</v>
      </c>
      <c r="T7" s="10" t="s">
        <v>119</v>
      </c>
      <c r="U7" s="13"/>
      <c r="V7" s="13" t="s">
        <v>20</v>
      </c>
      <c r="W7" s="13" t="s">
        <v>21</v>
      </c>
      <c r="X7" s="13"/>
      <c r="Y7" s="13"/>
      <c r="Z7" s="13"/>
      <c r="AA7" s="10"/>
      <c r="AB7" s="13"/>
      <c r="AC7" s="10"/>
      <c r="AD7" s="10" t="s">
        <v>119</v>
      </c>
      <c r="AE7" s="10"/>
      <c r="AF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120</v>
      </c>
      <c r="B1" s="4" t="s">
        <v>121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122</v>
      </c>
      <c r="H1" s="4" t="s">
        <v>123</v>
      </c>
      <c r="I1" s="4" t="s">
        <v>13</v>
      </c>
      <c r="J1" s="4" t="s">
        <v>17</v>
      </c>
      <c r="K1" s="4" t="s">
        <v>18</v>
      </c>
      <c r="L1" s="9" t="s">
        <v>124</v>
      </c>
      <c r="M1" s="4" t="s">
        <v>125</v>
      </c>
      <c r="N1" s="4" t="s">
        <v>126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127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3" sqref="A13:A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128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290</v>
      </c>
      <c r="E2" t="str">
        <f>VLOOKUP(A2,HOP!A:L,12,0)</f>
        <v>290.00</v>
      </c>
      <c r="F2" t="str">
        <f>VLOOKUP(A2,HOP!A:C,3,0)</f>
        <v>2507269</v>
      </c>
      <c r="G2">
        <f>D2-E2</f>
        <v>0</v>
      </c>
      <c r="H2" t="str">
        <f>$H$1&amp;F2</f>
        <v>，2507269</v>
      </c>
      <c r="I2" t="str">
        <f>VLOOKUP(A2,HOP!A:U,21,0)</f>
        <v>直连</v>
      </c>
    </row>
    <row r="3" ht="14.25" customHeight="1" spans="1:9">
      <c r="A3" s="6" t="s">
        <v>84</v>
      </c>
      <c r="B3" s="7" t="s">
        <v>88</v>
      </c>
      <c r="C3" s="7" t="s">
        <v>78</v>
      </c>
      <c r="D3" s="3">
        <v>95</v>
      </c>
      <c r="E3" t="str">
        <f>VLOOKUP(A3,HOP!A:L,12,0)</f>
        <v>95.00</v>
      </c>
      <c r="F3" t="str">
        <f>VLOOKUP(A3,HOP!A:C,3,0)</f>
        <v>2509688</v>
      </c>
      <c r="G3">
        <f>D3-E3</f>
        <v>0</v>
      </c>
      <c r="H3" t="str">
        <f>$H$1&amp;F3</f>
        <v>，2509688</v>
      </c>
      <c r="I3" t="str">
        <f>VLOOKUP(A3,HOP!A:U,21,0)</f>
        <v>直连</v>
      </c>
    </row>
    <row r="4" ht="14.25" customHeight="1" spans="1:9">
      <c r="A4" s="6" t="s">
        <v>93</v>
      </c>
      <c r="B4" s="7" t="s">
        <v>88</v>
      </c>
      <c r="C4" s="7" t="s">
        <v>78</v>
      </c>
      <c r="D4" s="3">
        <v>79</v>
      </c>
      <c r="E4" t="str">
        <f>VLOOKUP(A4,HOP!A:L,12,0)</f>
        <v>79.00</v>
      </c>
      <c r="F4" t="str">
        <f>VLOOKUP(A4,HOP!A:C,3,0)</f>
        <v>2508789</v>
      </c>
      <c r="G4">
        <f>D4-E4</f>
        <v>0</v>
      </c>
      <c r="H4" t="str">
        <f>$H$1&amp;F4</f>
        <v>，2508789</v>
      </c>
      <c r="I4" t="str">
        <f>VLOOKUP(A4,HOP!A:U,21,0)</f>
        <v>直连</v>
      </c>
    </row>
    <row r="5" ht="14.25" customHeight="1" spans="1:9">
      <c r="A5" s="6" t="s">
        <v>101</v>
      </c>
      <c r="B5" s="7" t="s">
        <v>105</v>
      </c>
      <c r="C5" s="7" t="s">
        <v>78</v>
      </c>
      <c r="D5" s="3">
        <v>855</v>
      </c>
      <c r="E5" t="str">
        <f>VLOOKUP(A5,HOP!A:L,12,0)</f>
        <v>855.00</v>
      </c>
      <c r="F5" t="str">
        <f>VLOOKUP(A5,HOP!A:C,3,0)</f>
        <v>2506302</v>
      </c>
      <c r="G5">
        <f>D5-E5</f>
        <v>0</v>
      </c>
      <c r="H5" t="str">
        <f>$H$1&amp;F5</f>
        <v>，2506302</v>
      </c>
      <c r="I5" t="str">
        <f>VLOOKUP(A5,HOP!A:U,21,0)</f>
        <v>直连</v>
      </c>
    </row>
    <row r="6" ht="14.25" customHeight="1" spans="1:9">
      <c r="A6" s="6" t="s">
        <v>110</v>
      </c>
      <c r="B6" s="7" t="s">
        <v>88</v>
      </c>
      <c r="C6" s="7" t="s">
        <v>78</v>
      </c>
      <c r="D6" s="3">
        <v>112</v>
      </c>
      <c r="E6" t="str">
        <f>VLOOKUP(A6,HOP!A:L,12,0)</f>
        <v>112.00</v>
      </c>
      <c r="F6" t="str">
        <f>VLOOKUP(A6,HOP!A:C,3,0)</f>
        <v>2509286</v>
      </c>
      <c r="G6">
        <f>D6-E6</f>
        <v>0</v>
      </c>
      <c r="H6" t="str">
        <f>$H$1&amp;F6</f>
        <v>，2509286</v>
      </c>
      <c r="I6" t="str">
        <f>VLOOKUP(A6,HOP!A:U,21,0)</f>
        <v>直连</v>
      </c>
    </row>
    <row r="8" spans="4:4">
      <c r="D8" s="3">
        <f>SUM(D2:D7)</f>
        <v>1431</v>
      </c>
    </row>
    <row r="9" ht="14.25" spans="4:4">
      <c r="D9" s="8" t="s">
        <v>22</v>
      </c>
    </row>
    <row r="13" spans="1:1">
      <c r="A13" t="s">
        <v>129</v>
      </c>
    </row>
    <row r="14" spans="1:1">
      <c r="A14" s="5" t="s">
        <v>130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workbookViewId="0">
      <selection activeCell="E13" sqref="E13"/>
    </sheetView>
  </sheetViews>
  <sheetFormatPr defaultColWidth="9.14285714285714" defaultRowHeight="12.75" outlineLevelRow="5"/>
  <cols>
    <col min="1" max="16383" width="9.14285714285714" style="1"/>
  </cols>
  <sheetData>
    <row r="1" s="1" customFormat="1" spans="1:21">
      <c r="A1" s="2" t="s">
        <v>131</v>
      </c>
      <c r="B1" s="2" t="s">
        <v>132</v>
      </c>
      <c r="C1" s="2" t="s">
        <v>133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134</v>
      </c>
      <c r="I1" s="2" t="s">
        <v>135</v>
      </c>
      <c r="J1" s="2" t="s">
        <v>136</v>
      </c>
      <c r="K1" s="2" t="s">
        <v>137</v>
      </c>
      <c r="L1" s="2" t="s">
        <v>138</v>
      </c>
      <c r="M1" s="2" t="s">
        <v>139</v>
      </c>
      <c r="N1" s="2" t="s">
        <v>140</v>
      </c>
      <c r="O1" s="2" t="s">
        <v>141</v>
      </c>
      <c r="P1" s="2" t="s">
        <v>142</v>
      </c>
      <c r="Q1" s="2" t="s">
        <v>143</v>
      </c>
      <c r="R1" s="2" t="s">
        <v>144</v>
      </c>
      <c r="S1" s="2" t="s">
        <v>145</v>
      </c>
      <c r="T1" s="2" t="s">
        <v>146</v>
      </c>
      <c r="U1" s="2" t="s">
        <v>147</v>
      </c>
    </row>
    <row r="2" s="1" customFormat="1" spans="1:21">
      <c r="A2" s="1" t="s">
        <v>101</v>
      </c>
      <c r="B2" s="1" t="s">
        <v>105</v>
      </c>
      <c r="C2" s="1" t="s">
        <v>148</v>
      </c>
      <c r="D2" s="1" t="s">
        <v>103</v>
      </c>
      <c r="E2" s="1" t="s">
        <v>104</v>
      </c>
      <c r="F2" s="1" t="s">
        <v>105</v>
      </c>
      <c r="G2" s="1" t="s">
        <v>78</v>
      </c>
      <c r="H2" s="1" t="s">
        <v>149</v>
      </c>
      <c r="I2" s="1" t="s">
        <v>150</v>
      </c>
      <c r="J2" s="1" t="s">
        <v>151</v>
      </c>
      <c r="K2" s="1" t="s">
        <v>150</v>
      </c>
      <c r="L2" s="1" t="s">
        <v>150</v>
      </c>
      <c r="M2" s="1" t="s">
        <v>152</v>
      </c>
      <c r="N2" s="1" t="s">
        <v>152</v>
      </c>
      <c r="O2" s="1" t="s">
        <v>153</v>
      </c>
      <c r="P2" s="1" t="s">
        <v>154</v>
      </c>
      <c r="Q2" s="1" t="s">
        <v>155</v>
      </c>
      <c r="R2" s="1" t="s">
        <v>156</v>
      </c>
      <c r="S2" s="1" t="s">
        <v>71</v>
      </c>
      <c r="T2" s="1" t="s">
        <v>157</v>
      </c>
      <c r="U2" s="1" t="s">
        <v>158</v>
      </c>
    </row>
    <row r="3" s="1" customFormat="1" spans="1:21">
      <c r="A3" s="1" t="s">
        <v>69</v>
      </c>
      <c r="B3" s="1" t="s">
        <v>77</v>
      </c>
      <c r="C3" s="1" t="s">
        <v>159</v>
      </c>
      <c r="D3" s="1" t="s">
        <v>160</v>
      </c>
      <c r="E3" s="1" t="s">
        <v>76</v>
      </c>
      <c r="F3" s="1" t="s">
        <v>77</v>
      </c>
      <c r="G3" s="1" t="s">
        <v>78</v>
      </c>
      <c r="H3" s="1" t="s">
        <v>149</v>
      </c>
      <c r="I3" s="1" t="s">
        <v>161</v>
      </c>
      <c r="J3" s="1" t="s">
        <v>151</v>
      </c>
      <c r="K3" s="1" t="s">
        <v>161</v>
      </c>
      <c r="L3" s="1" t="s">
        <v>161</v>
      </c>
      <c r="M3" s="1" t="s">
        <v>152</v>
      </c>
      <c r="N3" s="1" t="s">
        <v>152</v>
      </c>
      <c r="O3" s="1" t="s">
        <v>153</v>
      </c>
      <c r="P3" s="1" t="s">
        <v>154</v>
      </c>
      <c r="Q3" s="1" t="s">
        <v>155</v>
      </c>
      <c r="R3" s="1" t="s">
        <v>162</v>
      </c>
      <c r="S3" s="1" t="s">
        <v>71</v>
      </c>
      <c r="T3" s="1" t="s">
        <v>157</v>
      </c>
      <c r="U3" s="1" t="s">
        <v>158</v>
      </c>
    </row>
    <row r="4" s="1" customFormat="1" spans="1:21">
      <c r="A4" s="1" t="s">
        <v>93</v>
      </c>
      <c r="B4" s="1" t="s">
        <v>88</v>
      </c>
      <c r="C4" s="1" t="s">
        <v>163</v>
      </c>
      <c r="D4" s="1" t="s">
        <v>164</v>
      </c>
      <c r="E4" s="1" t="s">
        <v>96</v>
      </c>
      <c r="F4" s="1" t="s">
        <v>88</v>
      </c>
      <c r="G4" s="1" t="s">
        <v>78</v>
      </c>
      <c r="H4" s="1" t="s">
        <v>149</v>
      </c>
      <c r="I4" s="1" t="s">
        <v>165</v>
      </c>
      <c r="J4" s="1" t="s">
        <v>151</v>
      </c>
      <c r="K4" s="1" t="s">
        <v>165</v>
      </c>
      <c r="L4" s="1" t="s">
        <v>165</v>
      </c>
      <c r="M4" s="1" t="s">
        <v>152</v>
      </c>
      <c r="N4" s="1" t="s">
        <v>152</v>
      </c>
      <c r="O4" s="1" t="s">
        <v>153</v>
      </c>
      <c r="P4" s="1" t="s">
        <v>154</v>
      </c>
      <c r="Q4" s="1" t="s">
        <v>155</v>
      </c>
      <c r="R4" s="1" t="s">
        <v>166</v>
      </c>
      <c r="S4" s="1" t="s">
        <v>71</v>
      </c>
      <c r="T4" s="1" t="s">
        <v>157</v>
      </c>
      <c r="U4" s="1" t="s">
        <v>158</v>
      </c>
    </row>
    <row r="5" s="1" customFormat="1" spans="1:21">
      <c r="A5" s="1" t="s">
        <v>110</v>
      </c>
      <c r="B5" s="1" t="s">
        <v>88</v>
      </c>
      <c r="C5" s="1" t="s">
        <v>167</v>
      </c>
      <c r="D5" s="1" t="s">
        <v>168</v>
      </c>
      <c r="E5" s="1" t="s">
        <v>113</v>
      </c>
      <c r="F5" s="1" t="s">
        <v>88</v>
      </c>
      <c r="G5" s="1" t="s">
        <v>78</v>
      </c>
      <c r="H5" s="1" t="s">
        <v>149</v>
      </c>
      <c r="I5" s="1" t="s">
        <v>169</v>
      </c>
      <c r="J5" s="1" t="s">
        <v>151</v>
      </c>
      <c r="K5" s="1" t="s">
        <v>169</v>
      </c>
      <c r="L5" s="1" t="s">
        <v>169</v>
      </c>
      <c r="M5" s="1" t="s">
        <v>152</v>
      </c>
      <c r="N5" s="1" t="s">
        <v>152</v>
      </c>
      <c r="O5" s="1" t="s">
        <v>153</v>
      </c>
      <c r="P5" s="1" t="s">
        <v>154</v>
      </c>
      <c r="Q5" s="1" t="s">
        <v>155</v>
      </c>
      <c r="R5" s="1" t="s">
        <v>170</v>
      </c>
      <c r="S5" s="1" t="s">
        <v>71</v>
      </c>
      <c r="T5" s="1" t="s">
        <v>157</v>
      </c>
      <c r="U5" s="1" t="s">
        <v>158</v>
      </c>
    </row>
    <row r="6" s="1" customFormat="1" spans="1:21">
      <c r="A6" s="1" t="s">
        <v>84</v>
      </c>
      <c r="B6" s="1" t="s">
        <v>88</v>
      </c>
      <c r="C6" s="1" t="s">
        <v>171</v>
      </c>
      <c r="D6" s="1" t="s">
        <v>86</v>
      </c>
      <c r="E6" s="1" t="s">
        <v>87</v>
      </c>
      <c r="F6" s="1" t="s">
        <v>88</v>
      </c>
      <c r="G6" s="1" t="s">
        <v>78</v>
      </c>
      <c r="H6" s="1" t="s">
        <v>149</v>
      </c>
      <c r="I6" s="1" t="s">
        <v>172</v>
      </c>
      <c r="J6" s="1" t="s">
        <v>151</v>
      </c>
      <c r="K6" s="1" t="s">
        <v>172</v>
      </c>
      <c r="L6" s="1" t="s">
        <v>172</v>
      </c>
      <c r="M6" s="1" t="s">
        <v>152</v>
      </c>
      <c r="N6" s="1" t="s">
        <v>152</v>
      </c>
      <c r="O6" s="1" t="s">
        <v>153</v>
      </c>
      <c r="P6" s="1" t="s">
        <v>154</v>
      </c>
      <c r="Q6" s="1" t="s">
        <v>155</v>
      </c>
      <c r="R6" s="1" t="s">
        <v>173</v>
      </c>
      <c r="S6" s="1" t="s">
        <v>71</v>
      </c>
      <c r="T6" s="1" t="s">
        <v>157</v>
      </c>
      <c r="U6" s="1" t="s">
        <v>158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2022-04-15T02:39:24Z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98FBC6F3313740D19BCF2DD3EE1E6D89</vt:lpwstr>
  </property>
</Properties>
</file>