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<sst xmlns="http://schemas.openxmlformats.org/spreadsheetml/2006/main" count="239" uniqueCount="121">
  <si>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</si>
  <si>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</si>
  <si>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</si>
  <si>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</si>
  <si>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</si>
  <si>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</si>
  <si>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</si>
  <si>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</si>
  <si>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</si>
  <si>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</si>
  <si>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</si>
  <si>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</si>
  <si>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</si>
  <si>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</si>
  <si>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</si>
  <si>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</si>
  <si>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</si>
  <si>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</si>
  <si>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</si>
  <si>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</si>
  <si>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</si>
  <si>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</si>
  <si>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</si>
  <si>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</si>
  <si>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</si>
  <si>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17690981118	</t>
  </si>
  <si>
    <t>Ctrip</t>
  </si>
  <si>
    <t>正常</t>
  </si>
  <si>
    <t>[香港]荃湾西如心酒店(Nina Hotel Tsuen Wan West)(1701575)</t>
  </si>
  <si>
    <t>高座高级客房&lt;双人入住&gt;&lt;内宾&gt;&lt;预付&gt;&lt;无早&gt;</t>
  </si>
  <si>
    <t>CNY</t>
  </si>
  <si>
    <t>Oh/BoenHoey,Tang/Qiao</t>
  </si>
  <si>
    <t>CA363220415CNY</t>
  </si>
  <si>
    <t>未提现</t>
  </si>
  <si>
    <t>携程开票</t>
  </si>
  <si>
    <t xml:space="preserve">	</t>
  </si>
  <si>
    <t xml:space="preserve">17735512846	</t>
  </si>
  <si>
    <t>[和平]和平热龙温泉度假村(78217595)</t>
  </si>
  <si>
    <t>标准双人房&lt;特别促销&gt;&lt;双人入住&gt;&lt;双早&gt;</t>
  </si>
  <si>
    <t>赵丕强</t>
  </si>
  <si>
    <t xml:space="preserve">2489293	</t>
  </si>
  <si>
    <t xml:space="preserve">acknowledge	</t>
  </si>
  <si>
    <t xml:space="preserve">17736048369	</t>
  </si>
  <si>
    <t>[南宁]南宁青花里艺术酒店(83108355)</t>
  </si>
  <si>
    <t>雅韵双床房&lt;双早&gt;</t>
  </si>
  <si>
    <t>张伟</t>
  </si>
  <si>
    <t xml:space="preserve">2489695	</t>
  </si>
  <si>
    <t xml:space="preserve">17736141457	</t>
  </si>
  <si>
    <t>[江门]江门名冠金凯悦酒店(28096205)</t>
  </si>
  <si>
    <t>商务大床房&lt;双人入住&gt;&lt;内宾&gt;&lt;预付&gt;&lt;无早&gt;</t>
  </si>
  <si>
    <t>李邦耀</t>
  </si>
  <si>
    <t xml:space="preserve">2489768	</t>
  </si>
  <si>
    <t xml:space="preserve">2203300023	</t>
  </si>
  <si>
    <t xml:space="preserve">17736345797	</t>
  </si>
  <si>
    <t>[英德]英德徐家庄旅游度假村(78174801)</t>
  </si>
  <si>
    <t>绣山居双人木屋&lt;双人入住&gt;&lt;双早&gt;&lt;新酒店礼盒&gt;</t>
  </si>
  <si>
    <t>周子欣</t>
  </si>
  <si>
    <t xml:space="preserve">2489917	</t>
  </si>
  <si>
    <t xml:space="preserve">22034666	</t>
  </si>
  <si>
    <t xml:space="preserve">17736794440	</t>
  </si>
  <si>
    <t>[北京]青皮树酒店(北京东外大街老919车站店)(67323079)</t>
  </si>
  <si>
    <t>怡然双床房&lt;双人入住&gt;&lt;内宾&gt;&lt;预付&gt;&lt;无早&gt;</t>
  </si>
  <si>
    <t>王陆洋</t>
  </si>
  <si>
    <t>取消</t>
  </si>
  <si>
    <t>，</t>
  </si>
  <si>
    <t>A220415092734481</t>
  </si>
  <si>
    <t>A220415092821481</t>
  </si>
  <si>
    <t>CNY / HKD 当前参考汇率: 1.227093578</t>
  </si>
  <si>
    <t>总计： 2191.13 CNY/
2688.72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</si>
  <si>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</si>
  <si>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</si>
  <si>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</si>
  <si>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</si>
  <si>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</si>
  <si>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</si>
  <si>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</si>
  <si>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</si>
  <si>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</si>
  <si>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</si>
  <si>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</si>
  <si>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</si>
  <si>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</si>
  <si>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</si>
  <si>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</si>
  <si>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</si>
  <si>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</si>
  <si>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</si>
  <si>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2022-03-21</t>
  </si>
  <si>
    <t>2477500</t>
  </si>
  <si>
    <t>荃湾西如心酒店</t>
  </si>
  <si>
    <t>Oh BoenHoey,Tang Qiao</t>
  </si>
  <si>
    <t>2022-03-30</t>
  </si>
  <si>
    <t>2022-03-31</t>
  </si>
  <si>
    <t>退房日周结</t>
  </si>
  <si>
    <t>927.18</t>
  </si>
  <si>
    <t>RMB</t>
  </si>
  <si>
    <t>0</t>
  </si>
  <si>
    <t>0.00</t>
  </si>
  <si>
    <t>携程国内直连(DD)</t>
  </si>
  <si>
    <t>01.011249</t>
  </si>
  <si>
    <t>2022-03-21 23:55:56</t>
  </si>
  <si>
    <t>否</t>
  </si>
  <si>
    <t>汇智国际旅游发展有限公司</t>
  </si>
  <si>
    <t>直连</t>
  </si>
  <si>
    <t>2489293</t>
  </si>
  <si>
    <t>和平热龙温泉度假村</t>
  </si>
  <si>
    <t>360.00</t>
  </si>
  <si>
    <t>2022-03-30 09:19:08</t>
  </si>
  <si>
    <t>直采</t>
  </si>
  <si>
    <t>2489695</t>
  </si>
  <si>
    <t>南宁青花里艺术酒店</t>
  </si>
  <si>
    <t>260.00</t>
  </si>
  <si>
    <t>2022-03-30 12:35:52</t>
  </si>
  <si>
    <t>2489768</t>
  </si>
  <si>
    <t>江门名冠金凯悦酒店</t>
  </si>
  <si>
    <t>398.95</t>
  </si>
  <si>
    <t>2022-03-30 13:10:33</t>
  </si>
  <si>
    <t>2489917</t>
  </si>
  <si>
    <t>英德徐家庄旅游度假村</t>
  </si>
  <si>
    <t>245.00</t>
  </si>
  <si>
    <t>2022-03-30 15:03:36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</si>
</sst>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44650</v>
      </c>
      <c r="G2" s="6">
        <v>44651</v>
      </c>
      <c r="H2" s="4">
        <v>1</v>
      </c>
      <c r="I2" s="4">
        <v>1</v>
      </c>
      <c r="J2" s="4">
        <v>1</v>
      </c>
      <c r="K2" s="4" t="s">
        <v>30</v>
      </c>
      <c r="L2" s="4">
        <v>927.18</v>
      </c>
      <c r="M2" s="4">
        <v>927.18</v>
      </c>
      <c r="N2" s="4" t="s">
        <v>31</v>
      </c>
      <c r="O2" s="4" t="s">
        <v>32</v>
      </c>
      <c r="P2" s="4" t="s">
        <v>33</v>
      </c>
      <c r="Q2" s="4">
        <v>0</v>
      </c>
      <c r="R2" s="7">
        <v>44641</v>
      </c>
      <c r="S2" s="6">
        <v>44666</v>
      </c>
      <c r="T2" s="4" t="s">
        <v>34</v>
      </c>
      <c r="U2" s="4">
        <v>927.18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44650</v>
      </c>
      <c r="G3" s="6">
        <v>44651</v>
      </c>
      <c r="H3" s="4">
        <v>1</v>
      </c>
      <c r="I3" s="4">
        <v>1</v>
      </c>
      <c r="J3" s="4">
        <v>1</v>
      </c>
      <c r="K3" s="4" t="s">
        <v>30</v>
      </c>
      <c r="L3" s="4">
        <v>360</v>
      </c>
      <c r="M3" s="4">
        <v>360</v>
      </c>
      <c r="N3" s="4" t="s">
        <v>39</v>
      </c>
      <c r="O3" s="4" t="s">
        <v>32</v>
      </c>
      <c r="P3" s="4" t="s">
        <v>33</v>
      </c>
      <c r="Q3" s="4">
        <v>0</v>
      </c>
      <c r="R3" s="7">
        <v>44650</v>
      </c>
      <c r="S3" s="6">
        <v>44666</v>
      </c>
      <c r="T3" s="4" t="s">
        <v>34</v>
      </c>
      <c r="U3" s="4">
        <v>360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44650</v>
      </c>
      <c r="G4" s="6">
        <v>44651</v>
      </c>
      <c r="H4" s="4">
        <v>1</v>
      </c>
      <c r="I4" s="4">
        <v>1</v>
      </c>
      <c r="J4" s="4">
        <v>1</v>
      </c>
      <c r="K4" s="4" t="s">
        <v>30</v>
      </c>
      <c r="L4" s="4">
        <v>260</v>
      </c>
      <c r="M4" s="4">
        <v>260</v>
      </c>
      <c r="N4" s="4" t="s">
        <v>45</v>
      </c>
      <c r="O4" s="4" t="s">
        <v>32</v>
      </c>
      <c r="P4" s="4" t="s">
        <v>33</v>
      </c>
      <c r="Q4" s="4">
        <v>0</v>
      </c>
      <c r="R4" s="7">
        <v>44650</v>
      </c>
      <c r="S4" s="6">
        <v>44666</v>
      </c>
      <c r="T4" s="4" t="s">
        <v>34</v>
      </c>
      <c r="U4" s="4">
        <v>260</v>
      </c>
      <c r="V4" s="4">
        <v>0</v>
      </c>
      <c r="W4" s="4">
        <v>0</v>
      </c>
      <c r="X4" s="4" t="s">
        <v>46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44650</v>
      </c>
      <c r="G5" s="6">
        <v>44651</v>
      </c>
      <c r="H5" s="4">
        <v>1</v>
      </c>
      <c r="I5" s="4">
        <v>1</v>
      </c>
      <c r="J5" s="4">
        <v>1</v>
      </c>
      <c r="K5" s="4" t="s">
        <v>30</v>
      </c>
      <c r="L5" s="4">
        <v>398.95</v>
      </c>
      <c r="M5" s="4">
        <v>398.95</v>
      </c>
      <c r="N5" s="4" t="s">
        <v>50</v>
      </c>
      <c r="O5" s="4" t="s">
        <v>32</v>
      </c>
      <c r="P5" s="4" t="s">
        <v>33</v>
      </c>
      <c r="Q5" s="4">
        <v>0</v>
      </c>
      <c r="R5" s="7">
        <v>44650</v>
      </c>
      <c r="S5" s="6">
        <v>44666</v>
      </c>
      <c r="T5" s="4" t="s">
        <v>34</v>
      </c>
      <c r="U5" s="4">
        <v>398.95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44650</v>
      </c>
      <c r="G6" s="6">
        <v>44651</v>
      </c>
      <c r="H6" s="4">
        <v>1</v>
      </c>
      <c r="I6" s="4">
        <v>1</v>
      </c>
      <c r="J6" s="4">
        <v>1</v>
      </c>
      <c r="K6" s="4" t="s">
        <v>30</v>
      </c>
      <c r="L6" s="4">
        <v>245</v>
      </c>
      <c r="M6" s="4">
        <v>245</v>
      </c>
      <c r="N6" s="4" t="s">
        <v>56</v>
      </c>
      <c r="O6" s="4" t="s">
        <v>32</v>
      </c>
      <c r="P6" s="4" t="s">
        <v>33</v>
      </c>
      <c r="Q6" s="4">
        <v>0</v>
      </c>
      <c r="R6" s="7">
        <v>44650</v>
      </c>
      <c r="S6" s="6">
        <v>44666</v>
      </c>
      <c r="T6" s="4" t="s">
        <v>34</v>
      </c>
      <c r="U6" s="4">
        <v>245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44650</v>
      </c>
      <c r="G7" s="6">
        <v>44651</v>
      </c>
      <c r="H7" s="4">
        <v>1</v>
      </c>
      <c r="I7" s="4">
        <v>1</v>
      </c>
      <c r="J7" s="4">
        <v>1</v>
      </c>
      <c r="K7" s="4" t="s">
        <v>30</v>
      </c>
      <c r="L7" s="4">
        <v>141.24</v>
      </c>
      <c r="M7" s="4">
        <v>141.24</v>
      </c>
      <c r="N7" s="4" t="s">
        <v>62</v>
      </c>
      <c r="O7" s="4" t="s">
        <v>32</v>
      </c>
      <c r="P7" s="4" t="s">
        <v>33</v>
      </c>
      <c r="Q7" s="4">
        <v>0</v>
      </c>
      <c r="R7" s="7">
        <v>44650</v>
      </c>
      <c r="S7" s="6">
        <v>44666</v>
      </c>
      <c r="T7" s="4" t="s">
        <v>34</v>
      </c>
      <c r="U7" s="4">
        <v>141.24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59</v>
      </c>
      <c r="B8" s="4" t="s">
        <v>26</v>
      </c>
      <c r="C8" s="4" t="s">
        <v>63</v>
      </c>
      <c r="D8" s="4" t="s">
        <v>60</v>
      </c>
      <c r="E8" s="4" t="s">
        <v>61</v>
      </c>
      <c r="F8" s="6">
        <v>44650</v>
      </c>
      <c r="G8" s="6">
        <v>44651</v>
      </c>
      <c r="H8" s="4">
        <v>1</v>
      </c>
      <c r="I8" s="4">
        <v>1</v>
      </c>
      <c r="J8" s="4">
        <v>1</v>
      </c>
      <c r="K8" s="4" t="s">
        <v>30</v>
      </c>
      <c r="L8" s="4">
        <v>-141.24</v>
      </c>
      <c r="M8" s="4">
        <v>-141.24</v>
      </c>
      <c r="N8" s="4" t="s">
        <v>62</v>
      </c>
      <c r="O8" s="4" t="s">
        <v>32</v>
      </c>
      <c r="P8" s="4" t="s">
        <v>33</v>
      </c>
      <c r="Q8" s="4">
        <v>0</v>
      </c>
      <c r="R8" s="7">
        <v>44650</v>
      </c>
      <c r="S8" s="6">
        <v>44666</v>
      </c>
      <c r="T8" s="4" t="s">
        <v>34</v>
      </c>
      <c r="U8" s="4">
        <v>-141.24</v>
      </c>
      <c r="V8" s="4">
        <v>0</v>
      </c>
      <c r="W8" s="4">
        <v>0</v>
      </c>
      <c r="X8" s="4" t="s">
        <v>35</v>
      </c>
      <c r="Y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2" sqref="A12:F15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spans="1:9">
      <c r="A2" s="5">
        <v>17690981118</v>
      </c>
      <c r="B2" s="6">
        <v>44650</v>
      </c>
      <c r="C2" s="6">
        <v>44651</v>
      </c>
      <c r="D2" s="4">
        <v>927.18</v>
      </c>
      <c r="E2" s="4" t="str">
        <f>VLOOKUP(A2,HOP!A:L,12,0)</f>
        <v>927.18</v>
      </c>
      <c r="F2" s="4" t="str">
        <f>VLOOKUP(A2,HOP!A:C,3,0)</f>
        <v>2477500</v>
      </c>
      <c r="G2" s="4">
        <f>D2-E2</f>
        <v>0</v>
      </c>
      <c r="H2" s="4" t="str">
        <f>$H$1&amp;F2</f>
        <v>，2477500</v>
      </c>
      <c r="I2" s="4" t="str">
        <f>VLOOKUP(A2,HOP!A:U,21,0)</f>
        <v>直连</v>
      </c>
    </row>
    <row r="3" s="4" customFormat="1" spans="1:9">
      <c r="A3" s="5">
        <v>17735512846</v>
      </c>
      <c r="B3" s="6">
        <v>44650</v>
      </c>
      <c r="C3" s="6">
        <v>44651</v>
      </c>
      <c r="D3" s="4">
        <v>360</v>
      </c>
      <c r="E3" s="4" t="str">
        <f>VLOOKUP(A3,HOP!A:L,12,0)</f>
        <v>360.00</v>
      </c>
      <c r="F3" s="4" t="str">
        <f>VLOOKUP(A3,HOP!A:C,3,0)</f>
        <v>2489293</v>
      </c>
      <c r="G3" s="4">
        <f>D3-E3</f>
        <v>0</v>
      </c>
      <c r="H3" s="4" t="str">
        <f>$H$1&amp;F3</f>
        <v>，2489293</v>
      </c>
      <c r="I3" s="4" t="str">
        <f>VLOOKUP(A3,HOP!A:U,21,0)</f>
        <v>直采</v>
      </c>
    </row>
    <row r="4" s="4" customFormat="1" spans="1:9">
      <c r="A4" s="5">
        <v>17736048369</v>
      </c>
      <c r="B4" s="6">
        <v>44650</v>
      </c>
      <c r="C4" s="6">
        <v>44651</v>
      </c>
      <c r="D4" s="4">
        <v>260</v>
      </c>
      <c r="E4" s="4" t="str">
        <f>VLOOKUP(A4,HOP!A:L,12,0)</f>
        <v>260.00</v>
      </c>
      <c r="F4" s="4" t="str">
        <f>VLOOKUP(A4,HOP!A:C,3,0)</f>
        <v>2489695</v>
      </c>
      <c r="G4" s="4">
        <f>D4-E4</f>
        <v>0</v>
      </c>
      <c r="H4" s="4" t="str">
        <f>$H$1&amp;F4</f>
        <v>，2489695</v>
      </c>
      <c r="I4" s="4" t="str">
        <f>VLOOKUP(A4,HOP!A:U,21,0)</f>
        <v>直采</v>
      </c>
    </row>
    <row r="5" s="4" customFormat="1" spans="1:9">
      <c r="A5" s="5">
        <v>17736141457</v>
      </c>
      <c r="B5" s="6">
        <v>44650</v>
      </c>
      <c r="C5" s="6">
        <v>44651</v>
      </c>
      <c r="D5" s="4">
        <v>398.95</v>
      </c>
      <c r="E5" s="4" t="str">
        <f>VLOOKUP(A5,HOP!A:L,12,0)</f>
        <v>398.95</v>
      </c>
      <c r="F5" s="4" t="str">
        <f>VLOOKUP(A5,HOP!A:C,3,0)</f>
        <v>2489768</v>
      </c>
      <c r="G5" s="4">
        <f>D5-E5</f>
        <v>0</v>
      </c>
      <c r="H5" s="4" t="str">
        <f>$H$1&amp;F5</f>
        <v>，2489768</v>
      </c>
      <c r="I5" s="4" t="str">
        <f>VLOOKUP(A5,HOP!A:U,21,0)</f>
        <v>直连</v>
      </c>
    </row>
    <row r="6" s="4" customFormat="1" spans="1:9">
      <c r="A6" s="5">
        <v>17736345797</v>
      </c>
      <c r="B6" s="6">
        <v>44650</v>
      </c>
      <c r="C6" s="6">
        <v>44651</v>
      </c>
      <c r="D6" s="4">
        <v>245</v>
      </c>
      <c r="E6" s="4" t="str">
        <f>VLOOKUP(A6,HOP!A:L,12,0)</f>
        <v>245.00</v>
      </c>
      <c r="F6" s="4" t="str">
        <f>VLOOKUP(A6,HOP!A:C,3,0)</f>
        <v>2489917</v>
      </c>
      <c r="G6" s="4">
        <f>D6-E6</f>
        <v>0</v>
      </c>
      <c r="H6" s="4" t="str">
        <f>$H$1&amp;F6</f>
        <v>，2489917</v>
      </c>
      <c r="I6" s="4" t="str">
        <f>VLOOKUP(A6,HOP!A:U,21,0)</f>
        <v>直采</v>
      </c>
    </row>
    <row r="7" s="4" customFormat="1" hidden="1" spans="1:9">
      <c r="A7" s="5">
        <v>17736794440</v>
      </c>
      <c r="B7" s="6">
        <v>44650</v>
      </c>
      <c r="C7" s="6">
        <v>44651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VLOOKUP(A7,HOP!A:U,21,0)</f>
        <v>#N/A</v>
      </c>
    </row>
    <row r="9" spans="4:4">
      <c r="D9" s="4">
        <f>SUM(D2:D8)</f>
        <v>2191.13</v>
      </c>
    </row>
    <row r="12" spans="1:6">
      <c r="A12" s="4" t="s">
        <v>65</v>
      </c>
      <c r="E12" s="4">
        <v>865</v>
      </c>
      <c r="F12" s="4">
        <v>1061.44</v>
      </c>
    </row>
    <row r="13" spans="1:6">
      <c r="A13" s="4" t="s">
        <v>66</v>
      </c>
      <c r="E13" s="4">
        <v>1326.13</v>
      </c>
      <c r="F13" s="4">
        <v>1627.28</v>
      </c>
    </row>
    <row r="14" spans="1:6">
      <c r="A14" s="4" t="s">
        <v>67</v>
      </c>
      <c r="E14" s="4">
        <f>SUBTOTAL(9,E12:E13)</f>
        <v>2191.13</v>
      </c>
      <c r="F14" s="4">
        <f>SUBTOTAL(9,F12:F13)</f>
        <v>2688.72</v>
      </c>
    </row>
    <row r="15" spans="1:1">
      <c r="A15" s="4" t="s">
        <v>68</v>
      </c>
    </row>
  </sheetData>
  <autoFilter ref="A1:XFD15">
    <filterColumn colId="3">
      <filters blank="1">
        <filter val="260"/>
        <filter val="360"/>
        <filter val="2191.13"/>
        <filter val="245"/>
        <filter val="398.95"/>
        <filter val="927.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G28" sqref="G28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1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</row>
    <row r="2" s="1" customFormat="1" spans="1:21">
      <c r="A2" s="3">
        <v>17690981118</v>
      </c>
      <c r="B2" s="1" t="s">
        <v>87</v>
      </c>
      <c r="C2" s="1" t="s">
        <v>88</v>
      </c>
      <c r="D2" s="1" t="s">
        <v>89</v>
      </c>
      <c r="E2" s="1" t="s">
        <v>90</v>
      </c>
      <c r="F2" s="1" t="s">
        <v>91</v>
      </c>
      <c r="G2" s="1" t="s">
        <v>92</v>
      </c>
      <c r="H2" s="1" t="s">
        <v>93</v>
      </c>
      <c r="I2" s="1" t="s">
        <v>94</v>
      </c>
      <c r="J2" s="1" t="s">
        <v>95</v>
      </c>
      <c r="K2" s="1" t="s">
        <v>94</v>
      </c>
      <c r="L2" s="1" t="s">
        <v>94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</row>
    <row r="3" s="1" customFormat="1" spans="1:21">
      <c r="A3" s="3">
        <v>17735512846</v>
      </c>
      <c r="B3" s="1" t="s">
        <v>91</v>
      </c>
      <c r="C3" s="1" t="s">
        <v>104</v>
      </c>
      <c r="D3" s="1" t="s">
        <v>105</v>
      </c>
      <c r="E3" s="1" t="s">
        <v>39</v>
      </c>
      <c r="F3" s="1" t="s">
        <v>91</v>
      </c>
      <c r="G3" s="1" t="s">
        <v>92</v>
      </c>
      <c r="H3" s="1" t="s">
        <v>93</v>
      </c>
      <c r="I3" s="1" t="s">
        <v>106</v>
      </c>
      <c r="J3" s="1" t="s">
        <v>95</v>
      </c>
      <c r="K3" s="1" t="s">
        <v>106</v>
      </c>
      <c r="L3" s="1" t="s">
        <v>106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107</v>
      </c>
      <c r="S3" s="1" t="s">
        <v>101</v>
      </c>
      <c r="T3" s="1" t="s">
        <v>102</v>
      </c>
      <c r="U3" s="1" t="s">
        <v>108</v>
      </c>
    </row>
    <row r="4" s="1" customFormat="1" spans="1:21">
      <c r="A4" s="3">
        <v>17736048369</v>
      </c>
      <c r="B4" s="1" t="s">
        <v>91</v>
      </c>
      <c r="C4" s="1" t="s">
        <v>109</v>
      </c>
      <c r="D4" s="1" t="s">
        <v>110</v>
      </c>
      <c r="E4" s="1" t="s">
        <v>45</v>
      </c>
      <c r="F4" s="1" t="s">
        <v>91</v>
      </c>
      <c r="G4" s="1" t="s">
        <v>92</v>
      </c>
      <c r="H4" s="1" t="s">
        <v>93</v>
      </c>
      <c r="I4" s="1" t="s">
        <v>111</v>
      </c>
      <c r="J4" s="1" t="s">
        <v>95</v>
      </c>
      <c r="K4" s="1" t="s">
        <v>111</v>
      </c>
      <c r="L4" s="1" t="s">
        <v>111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99</v>
      </c>
      <c r="R4" s="1" t="s">
        <v>112</v>
      </c>
      <c r="S4" s="1" t="s">
        <v>101</v>
      </c>
      <c r="T4" s="1" t="s">
        <v>102</v>
      </c>
      <c r="U4" s="1" t="s">
        <v>108</v>
      </c>
    </row>
    <row r="5" s="1" customFormat="1" spans="1:21">
      <c r="A5" s="3">
        <v>17736141457</v>
      </c>
      <c r="B5" s="1" t="s">
        <v>91</v>
      </c>
      <c r="C5" s="1" t="s">
        <v>113</v>
      </c>
      <c r="D5" s="1" t="s">
        <v>114</v>
      </c>
      <c r="E5" s="1" t="s">
        <v>50</v>
      </c>
      <c r="F5" s="1" t="s">
        <v>91</v>
      </c>
      <c r="G5" s="1" t="s">
        <v>92</v>
      </c>
      <c r="H5" s="1" t="s">
        <v>93</v>
      </c>
      <c r="I5" s="1" t="s">
        <v>115</v>
      </c>
      <c r="J5" s="1" t="s">
        <v>95</v>
      </c>
      <c r="K5" s="1" t="s">
        <v>115</v>
      </c>
      <c r="L5" s="1" t="s">
        <v>115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116</v>
      </c>
      <c r="S5" s="1" t="s">
        <v>101</v>
      </c>
      <c r="T5" s="1" t="s">
        <v>102</v>
      </c>
      <c r="U5" s="1" t="s">
        <v>103</v>
      </c>
    </row>
    <row r="6" s="1" customFormat="1" spans="1:21">
      <c r="A6" s="3">
        <v>17736345797</v>
      </c>
      <c r="B6" s="1" t="s">
        <v>91</v>
      </c>
      <c r="C6" s="1" t="s">
        <v>117</v>
      </c>
      <c r="D6" s="1" t="s">
        <v>118</v>
      </c>
      <c r="E6" s="1" t="s">
        <v>56</v>
      </c>
      <c r="F6" s="1" t="s">
        <v>91</v>
      </c>
      <c r="G6" s="1" t="s">
        <v>92</v>
      </c>
      <c r="H6" s="1" t="s">
        <v>93</v>
      </c>
      <c r="I6" s="1" t="s">
        <v>119</v>
      </c>
      <c r="J6" s="1" t="s">
        <v>95</v>
      </c>
      <c r="K6" s="1" t="s">
        <v>119</v>
      </c>
      <c r="L6" s="1" t="s">
        <v>119</v>
      </c>
      <c r="M6" s="1" t="s">
        <v>96</v>
      </c>
      <c r="N6" s="1" t="s">
        <v>96</v>
      </c>
      <c r="O6" s="1" t="s">
        <v>97</v>
      </c>
      <c r="P6" s="1" t="s">
        <v>98</v>
      </c>
      <c r="Q6" s="1" t="s">
        <v>99</v>
      </c>
      <c r="R6" s="1" t="s">
        <v>120</v>
      </c>
      <c r="S6" s="1" t="s">
        <v>101</v>
      </c>
      <c r="T6" s="1" t="s">
        <v>102</v>
      </c>
      <c r="U6" s="1" t="s">
        <v>108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2022-04-15T01:21:13Z</dcterms:created>
  <dcterms:modified xsi:type="dcterms:W3CDTF">2022-04-15T01:27:31Z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55556B2BDDBA4CCABA336E545ECE54E1</vt:lpwstr>
  </property>
  <property fmtid="{D5CDD505-2E9C-101B-9397-08002B2CF9AE}" pid="3" name="KSOProductBuildVer">
    <vt:lpwstr>2052-11.1.0.11636</vt:lpwstr>
  </property>
</Properties>
</file>