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对账!$1:$25</definedName>
  </definedNames>
  <calcPr calcId="144525"/>
</workbook>
</file>

<file path=xl/sharedStrings.xml><?xml version="1.0" encoding="utf-8"?>
<sst xmlns="http://schemas.openxmlformats.org/spreadsheetml/2006/main" count="696" uniqueCount="247">
  <si>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</si>
  <si>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</si>
  <si>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</si>
  <si>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</si>
  <si>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</si>
  <si>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</si>
  <si>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</si>
  <si>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</si>
  <si>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</si>
  <si>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</si>
  <si>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</si>
  <si>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</si>
  <si>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</si>
  <si>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</si>
  <si>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</si>
  <si>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</si>
  <si>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</si>
  <si>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</si>
  <si>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</si>
  <si>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</si>
  <si>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</si>
  <si>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</si>
  <si>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</si>
  <si>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</si>
  <si>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</si>
  <si>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17641260816	</t>
  </si>
  <si>
    <t>Ctrip</t>
  </si>
  <si>
    <t>正常</t>
  </si>
  <si>
    <t>[宜兰]宜兰头城骐骅珍琚民宿(Qi Hua Zhen Ju Homestay)(81210989)</t>
  </si>
  <si>
    <t>经典双人房&lt;2人入住&gt;</t>
  </si>
  <si>
    <t>CNY</t>
  </si>
  <si>
    <t>CHIANG/PEIYU</t>
  </si>
  <si>
    <t>CA13744220415CNY</t>
  </si>
  <si>
    <t>未提现</t>
  </si>
  <si>
    <t>携程开票</t>
  </si>
  <si>
    <t xml:space="preserve">	</t>
  </si>
  <si>
    <t xml:space="preserve">17678351107	</t>
  </si>
  <si>
    <t>[台中]薆悦酒店(台中馆)(Inhouse Hotel Taichung)(80941408)</t>
  </si>
  <si>
    <t>精品大床房&lt;2人入住&gt;</t>
  </si>
  <si>
    <t>WANG/CHIHAO</t>
  </si>
  <si>
    <t xml:space="preserve">70194	</t>
  </si>
  <si>
    <t xml:space="preserve">17705665381	</t>
  </si>
  <si>
    <t>[台北]Hotel M 台北摩莎精品旅店(Taipei M Hotel - Main Station)(80941622)</t>
  </si>
  <si>
    <t>时尚大床房&lt;2人入住&gt;</t>
  </si>
  <si>
    <t>LUO/YU-SYUAN,LUO/YU-SYUAN</t>
  </si>
  <si>
    <t xml:space="preserve">20220323-124	</t>
  </si>
  <si>
    <t xml:space="preserve">17726007773	</t>
  </si>
  <si>
    <t>[上海]汉庭酒店(上海大柏树店)(68600877)</t>
  </si>
  <si>
    <t>双床房&lt;2人入住&gt;</t>
  </si>
  <si>
    <t>王珺琪</t>
  </si>
  <si>
    <t xml:space="preserve">R2004373081123835001	</t>
  </si>
  <si>
    <t xml:space="preserve">17726654182	</t>
  </si>
  <si>
    <t>[台北]台北柯达大饭店-敦南馆(K Hotel Dunnan)(80941563)</t>
  </si>
  <si>
    <t>商务大床房&lt;2人入住&gt;&lt;早餐&gt;</t>
  </si>
  <si>
    <t>Chen/Chin Mei</t>
  </si>
  <si>
    <t>退单</t>
  </si>
  <si>
    <t xml:space="preserve">17728197979	</t>
  </si>
  <si>
    <t>[广州]IU酒店(广州体育中心林和西地铁站店)(76297192)</t>
  </si>
  <si>
    <t>小U·舒适大床房(无窗)&lt;2人入住&gt;</t>
  </si>
  <si>
    <t>余杰聪</t>
  </si>
  <si>
    <t xml:space="preserve">17735445008	</t>
  </si>
  <si>
    <t>[香港]香港旺角维景酒店(Metropark Hotel Mongkok)(80247349)</t>
  </si>
  <si>
    <t>高级房&lt;2人入住&gt;</t>
  </si>
  <si>
    <t>ko/yeeting</t>
  </si>
  <si>
    <t xml:space="preserve">2489224	</t>
  </si>
  <si>
    <t xml:space="preserve">1562792	</t>
  </si>
  <si>
    <t xml:space="preserve">17735719317	</t>
  </si>
  <si>
    <t>[贵阳]IU酒店(贵阳北站世纪城茅台集团会展中心店)(80246893)</t>
  </si>
  <si>
    <t>小U·精致大床房&lt;2人入住&gt;</t>
  </si>
  <si>
    <t>赵严华</t>
  </si>
  <si>
    <t xml:space="preserve">17735918377	</t>
  </si>
  <si>
    <t>[太原]IU酒店(太原千峰南路店)(80246468)</t>
  </si>
  <si>
    <t>邢赟</t>
  </si>
  <si>
    <t xml:space="preserve">2489591	</t>
  </si>
  <si>
    <t xml:space="preserve">17736344868	</t>
  </si>
  <si>
    <t>[台南]枫华沐月台南行馆(Maple Hotel)(80941671)</t>
  </si>
  <si>
    <t>豪华双人房&lt;2人入住&gt;&lt;早餐&gt;</t>
  </si>
  <si>
    <t>LEE/WEICHEN</t>
  </si>
  <si>
    <t xml:space="preserve">2489915	</t>
  </si>
  <si>
    <t xml:space="preserve">101772	</t>
  </si>
  <si>
    <t xml:space="preserve">17736348608	</t>
  </si>
  <si>
    <t>[单县]格林豪泰(单县浙江商贸城店)(80245977)</t>
  </si>
  <si>
    <t>大床房&lt;2人入住&gt;</t>
  </si>
  <si>
    <t>孙敬春</t>
  </si>
  <si>
    <t xml:space="preserve">2489918	</t>
  </si>
  <si>
    <t xml:space="preserve">(GRT)75832543;	</t>
  </si>
  <si>
    <t xml:space="preserve">17736470924	</t>
  </si>
  <si>
    <t>[长沙]麗枫酒店(长沙高铁站树木岭地铁站店)(91108929)</t>
  </si>
  <si>
    <t>标准单人房&lt;2人入住&gt;</t>
  </si>
  <si>
    <t>汤新安</t>
  </si>
  <si>
    <t xml:space="preserve">17736504147	</t>
  </si>
  <si>
    <t>[长治]金广快捷酒店(长治八一广场店)(82340635)</t>
  </si>
  <si>
    <t>特价大床房&lt;2人入住&gt;</t>
  </si>
  <si>
    <t>张静萍</t>
  </si>
  <si>
    <t xml:space="preserve">17736545011	</t>
  </si>
  <si>
    <t>[海口]今日大酒店（海口美兰机场店）(88633960)</t>
  </si>
  <si>
    <t>今朝·惠大床房&lt;2人入住&gt;</t>
  </si>
  <si>
    <t>陈顺鑫</t>
  </si>
  <si>
    <t xml:space="preserve">报名字	</t>
  </si>
  <si>
    <t>取消</t>
  </si>
  <si>
    <t xml:space="preserve">17736794342	</t>
  </si>
  <si>
    <t>[开鲁]贝壳酒店(开鲁世纪广场店）(80249860)</t>
  </si>
  <si>
    <t>商务双床房&lt;2人入住&gt;</t>
  </si>
  <si>
    <t>王岩,李洪涛</t>
  </si>
  <si>
    <t xml:space="preserve">(GRT)75834626;	</t>
  </si>
  <si>
    <t xml:space="preserve">17736902219	</t>
  </si>
  <si>
    <t>[温州]温州太一国际酒店(80249424)</t>
  </si>
  <si>
    <t>商务大床房&lt;2人入住&gt;</t>
  </si>
  <si>
    <t>张立宝</t>
  </si>
  <si>
    <t xml:space="preserve">17736902545	</t>
  </si>
  <si>
    <t>[赣州]赣州万事达便捷酒店连锁(88634070)</t>
  </si>
  <si>
    <t>豪华标准房&lt;2人入住&gt;</t>
  </si>
  <si>
    <t>李飞</t>
  </si>
  <si>
    <t xml:space="preserve">17737289205	</t>
  </si>
  <si>
    <t>[深圳]喜玛拉雅酒店(深圳北站)(88634043)</t>
  </si>
  <si>
    <t>豪华双床房&lt;2人入住&gt;</t>
  </si>
  <si>
    <t>伍海辉</t>
  </si>
  <si>
    <t xml:space="preserve">17737432358	</t>
  </si>
  <si>
    <t>[成都]汉庭酒店（成都科华北路四川大学店）(68604325)</t>
  </si>
  <si>
    <t>倪同军,万磊</t>
  </si>
  <si>
    <t xml:space="preserve">17737610279	</t>
  </si>
  <si>
    <t>[阜南]尚客优快捷酒店(阜南运河东路店)(80248666)</t>
  </si>
  <si>
    <t>标准大床房(无窗)&lt;2人入住&gt;</t>
  </si>
  <si>
    <t>刘海伦</t>
  </si>
  <si>
    <t xml:space="preserve">17700473201	</t>
  </si>
  <si>
    <t>[深圳]美德酒店(深圳石岩汽车站店)(88634192)</t>
  </si>
  <si>
    <t>特惠房(无窗)&lt;2人入住&gt;</t>
  </si>
  <si>
    <t>张科福</t>
  </si>
  <si>
    <t xml:space="preserve">2479610	</t>
  </si>
  <si>
    <t>，</t>
  </si>
  <si>
    <t>17700473201此单多收140元退回</t>
  </si>
  <si>
    <t>5262 CNY</t>
  </si>
  <si>
    <t>A220415094009481</t>
  </si>
  <si>
    <t>A2204150940443605</t>
  </si>
  <si>
    <t>总计：5262元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</si>
  <si>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</si>
  <si>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</si>
  <si>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</si>
  <si>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</si>
  <si>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</si>
  <si>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</si>
  <si>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</si>
  <si>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</si>
  <si>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</si>
  <si>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</si>
  <si>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</si>
  <si>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</si>
  <si>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</si>
  <si>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</si>
  <si>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</si>
  <si>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</si>
  <si>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</si>
  <si>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</si>
  <si>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2022-03-13</t>
  </si>
  <si>
    <t>2465083</t>
  </si>
  <si>
    <t>宜兰头城骐骅珍琚民宿</t>
  </si>
  <si>
    <t>CHIANG PEIYU</t>
  </si>
  <si>
    <t>2022-03-30</t>
  </si>
  <si>
    <t>2022-03-31</t>
  </si>
  <si>
    <t>退房日月结</t>
  </si>
  <si>
    <t>425.00</t>
  </si>
  <si>
    <t>RMB</t>
  </si>
  <si>
    <t>0</t>
  </si>
  <si>
    <t>0.00</t>
  </si>
  <si>
    <t>携程汇登国内直连</t>
  </si>
  <si>
    <t>01.011264</t>
  </si>
  <si>
    <t>2022-03-13 18:46:49</t>
  </si>
  <si>
    <t>否</t>
  </si>
  <si>
    <t>广州汇登信息科技有限公司</t>
  </si>
  <si>
    <t>直连</t>
  </si>
  <si>
    <t>2022-03-19</t>
  </si>
  <si>
    <t>2474039</t>
  </si>
  <si>
    <t>薆悦酒店(台中馆)</t>
  </si>
  <si>
    <t>WANG CHIHAO</t>
  </si>
  <si>
    <t>266.00</t>
  </si>
  <si>
    <t>2022-03-19 12:20:19</t>
  </si>
  <si>
    <t>2022-03-23</t>
  </si>
  <si>
    <t>2479883</t>
  </si>
  <si>
    <t>Hotel M 台北摩莎精品旅店</t>
  </si>
  <si>
    <t>LUO YU-SYUAN,LUO YU-SYUAN</t>
  </si>
  <si>
    <t>2022-03-25</t>
  </si>
  <si>
    <t>1216.98</t>
  </si>
  <si>
    <t>2022-03-23 20:06:36</t>
  </si>
  <si>
    <t>2022-03-27</t>
  </si>
  <si>
    <t>2485887</t>
  </si>
  <si>
    <t>汉庭酒店(上海大柏树店)</t>
  </si>
  <si>
    <t>1039.00</t>
  </si>
  <si>
    <t>259.75</t>
  </si>
  <si>
    <t>-779</t>
  </si>
  <si>
    <t>2022-03-27 22:24:00</t>
  </si>
  <si>
    <t>2022-03-28</t>
  </si>
  <si>
    <t>2486290</t>
  </si>
  <si>
    <t>台北柯达大饭店-敦南馆</t>
  </si>
  <si>
    <t>Chen Chin Mei</t>
  </si>
  <si>
    <t>2022-03-29</t>
  </si>
  <si>
    <t>884.00</t>
  </si>
  <si>
    <t>2022-03-28 11:02:14</t>
  </si>
  <si>
    <t>2487334</t>
  </si>
  <si>
    <t>IU酒店(广州体育中心林和西地铁站店)</t>
  </si>
  <si>
    <t>332.00</t>
  </si>
  <si>
    <t>2022-03-28 21:45:35</t>
  </si>
  <si>
    <t>2489224</t>
  </si>
  <si>
    <t>香港旺角维景酒店</t>
  </si>
  <si>
    <t>ko yeeting</t>
  </si>
  <si>
    <t>383.00</t>
  </si>
  <si>
    <t>2022-03-30 02:58:18</t>
  </si>
  <si>
    <t>2489456</t>
  </si>
  <si>
    <t>IU酒店（贵阳北站世纪城茅台集团会展中心店）</t>
  </si>
  <si>
    <t>112.00</t>
  </si>
  <si>
    <t>2022-03-30 10:14:50</t>
  </si>
  <si>
    <t>2489591</t>
  </si>
  <si>
    <t>IU酒店(太原千峰南路店)</t>
  </si>
  <si>
    <t>128.00</t>
  </si>
  <si>
    <t>2022-03-30 11:44:25</t>
  </si>
  <si>
    <t>2489915</t>
  </si>
  <si>
    <t>枫华沐月台南行馆</t>
  </si>
  <si>
    <t>LEE WEICHEN</t>
  </si>
  <si>
    <t>365.00</t>
  </si>
  <si>
    <t>2022-03-30 14:50:01</t>
  </si>
  <si>
    <t>2489918</t>
  </si>
  <si>
    <t>格林豪泰商务酒店（单县浙江商贸城店）</t>
  </si>
  <si>
    <t>134.00</t>
  </si>
  <si>
    <t>2022-03-30 14:33:41</t>
  </si>
  <si>
    <t>2489999</t>
  </si>
  <si>
    <t>麗枫酒店(长沙高铁站树木岭地铁站店)</t>
  </si>
  <si>
    <t>142.00</t>
  </si>
  <si>
    <t>2022-03-30 15:32:33</t>
  </si>
  <si>
    <t>2490211</t>
  </si>
  <si>
    <t>贝壳酒店(开鲁世纪广场店）</t>
  </si>
  <si>
    <t>141.00</t>
  </si>
  <si>
    <t>2022-03-30 17:48:40</t>
  </si>
  <si>
    <t>2490293</t>
  </si>
  <si>
    <t>温州太一国际酒店</t>
  </si>
  <si>
    <t>260.00</t>
  </si>
  <si>
    <t>2022-03-30 18:29:23</t>
  </si>
  <si>
    <t>2490294</t>
  </si>
  <si>
    <t>赣州万事达便捷酒店连锁</t>
  </si>
  <si>
    <t>75.00</t>
  </si>
  <si>
    <t>2022-03-30 18:29:42</t>
  </si>
  <si>
    <t>2490604</t>
  </si>
  <si>
    <t>喜玛拉雅酒店(深圳北站)</t>
  </si>
  <si>
    <t>159.00</t>
  </si>
  <si>
    <t>2022-03-30 20:59:25</t>
  </si>
  <si>
    <t>2490812</t>
  </si>
  <si>
    <t>尚客优快捷酒店（阜阳阜南运河东路店）</t>
  </si>
  <si>
    <t>114.00</t>
  </si>
  <si>
    <t>2022-03-30 23:16:49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</si>
</sst>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9" borderId="2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2" fillId="13" borderId="1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44650</v>
      </c>
      <c r="G2" s="6">
        <v>44651</v>
      </c>
      <c r="H2" s="4">
        <v>1</v>
      </c>
      <c r="I2" s="4">
        <v>1</v>
      </c>
      <c r="J2" s="4">
        <v>1</v>
      </c>
      <c r="K2" s="4" t="s">
        <v>30</v>
      </c>
      <c r="L2" s="4">
        <v>425</v>
      </c>
      <c r="M2" s="4">
        <v>425</v>
      </c>
      <c r="N2" s="4" t="s">
        <v>31</v>
      </c>
      <c r="O2" s="4" t="s">
        <v>32</v>
      </c>
      <c r="P2" s="4" t="s">
        <v>33</v>
      </c>
      <c r="Q2" s="4">
        <v>0</v>
      </c>
      <c r="R2" s="7">
        <v>44633</v>
      </c>
      <c r="S2" s="6">
        <v>44666</v>
      </c>
      <c r="T2" s="4" t="s">
        <v>34</v>
      </c>
      <c r="U2" s="4">
        <v>425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44650</v>
      </c>
      <c r="G3" s="6">
        <v>44651</v>
      </c>
      <c r="H3" s="4">
        <v>1</v>
      </c>
      <c r="I3" s="4">
        <v>1</v>
      </c>
      <c r="J3" s="4">
        <v>1</v>
      </c>
      <c r="K3" s="4" t="s">
        <v>30</v>
      </c>
      <c r="L3" s="4">
        <v>266</v>
      </c>
      <c r="M3" s="4">
        <v>266</v>
      </c>
      <c r="N3" s="4" t="s">
        <v>39</v>
      </c>
      <c r="O3" s="4" t="s">
        <v>32</v>
      </c>
      <c r="P3" s="4" t="s">
        <v>33</v>
      </c>
      <c r="Q3" s="4">
        <v>0</v>
      </c>
      <c r="R3" s="7">
        <v>44639</v>
      </c>
      <c r="S3" s="6">
        <v>44666</v>
      </c>
      <c r="T3" s="4" t="s">
        <v>34</v>
      </c>
      <c r="U3" s="4">
        <v>266</v>
      </c>
      <c r="V3" s="4">
        <v>0</v>
      </c>
      <c r="W3" s="4">
        <v>0</v>
      </c>
      <c r="X3" s="4" t="s">
        <v>35</v>
      </c>
      <c r="Y3" s="4" t="s">
        <v>40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44645</v>
      </c>
      <c r="G4" s="6">
        <v>44651</v>
      </c>
      <c r="H4" s="4">
        <v>1</v>
      </c>
      <c r="I4" s="4">
        <v>6</v>
      </c>
      <c r="J4" s="4">
        <v>6</v>
      </c>
      <c r="K4" s="4" t="s">
        <v>30</v>
      </c>
      <c r="L4" s="4">
        <v>1217</v>
      </c>
      <c r="M4" s="4">
        <v>1217</v>
      </c>
      <c r="N4" s="4" t="s">
        <v>44</v>
      </c>
      <c r="O4" s="4" t="s">
        <v>32</v>
      </c>
      <c r="P4" s="4" t="s">
        <v>33</v>
      </c>
      <c r="Q4" s="4">
        <v>0</v>
      </c>
      <c r="R4" s="7">
        <v>44643</v>
      </c>
      <c r="S4" s="6">
        <v>44666</v>
      </c>
      <c r="T4" s="4" t="s">
        <v>34</v>
      </c>
      <c r="U4" s="4">
        <v>1217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44647</v>
      </c>
      <c r="G5" s="6">
        <v>44651</v>
      </c>
      <c r="H5" s="4">
        <v>1</v>
      </c>
      <c r="I5" s="4">
        <v>4</v>
      </c>
      <c r="J5" s="4">
        <v>4</v>
      </c>
      <c r="K5" s="4" t="s">
        <v>30</v>
      </c>
      <c r="L5" s="4">
        <v>1039</v>
      </c>
      <c r="M5" s="4">
        <v>1039</v>
      </c>
      <c r="N5" s="4" t="s">
        <v>49</v>
      </c>
      <c r="O5" s="4" t="s">
        <v>32</v>
      </c>
      <c r="P5" s="4" t="s">
        <v>33</v>
      </c>
      <c r="Q5" s="4">
        <v>0</v>
      </c>
      <c r="R5" s="7">
        <v>44647</v>
      </c>
      <c r="S5" s="6">
        <v>44666</v>
      </c>
      <c r="T5" s="4" t="s">
        <v>34</v>
      </c>
      <c r="U5" s="4">
        <v>1039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44649</v>
      </c>
      <c r="G6" s="6">
        <v>44651</v>
      </c>
      <c r="H6" s="4">
        <v>1</v>
      </c>
      <c r="I6" s="4">
        <v>2</v>
      </c>
      <c r="J6" s="4">
        <v>2</v>
      </c>
      <c r="K6" s="4" t="s">
        <v>30</v>
      </c>
      <c r="L6" s="4">
        <v>884</v>
      </c>
      <c r="M6" s="4">
        <v>884</v>
      </c>
      <c r="N6" s="4" t="s">
        <v>54</v>
      </c>
      <c r="O6" s="4" t="s">
        <v>32</v>
      </c>
      <c r="P6" s="4" t="s">
        <v>33</v>
      </c>
      <c r="Q6" s="4">
        <v>0</v>
      </c>
      <c r="R6" s="7">
        <v>44648</v>
      </c>
      <c r="S6" s="6">
        <v>44666</v>
      </c>
      <c r="T6" s="4" t="s">
        <v>34</v>
      </c>
      <c r="U6" s="4">
        <v>884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46</v>
      </c>
      <c r="B7" s="4" t="s">
        <v>26</v>
      </c>
      <c r="C7" s="4" t="s">
        <v>55</v>
      </c>
      <c r="D7" s="4" t="s">
        <v>47</v>
      </c>
      <c r="E7" s="4" t="s">
        <v>48</v>
      </c>
      <c r="F7" s="6">
        <v>44647</v>
      </c>
      <c r="G7" s="6">
        <v>44651</v>
      </c>
      <c r="H7" s="4">
        <v>1</v>
      </c>
      <c r="I7" s="4">
        <v>4</v>
      </c>
      <c r="J7" s="4">
        <v>4</v>
      </c>
      <c r="K7" s="4" t="s">
        <v>30</v>
      </c>
      <c r="L7" s="4">
        <v>-774</v>
      </c>
      <c r="M7" s="4">
        <v>-774</v>
      </c>
      <c r="N7" s="4" t="s">
        <v>49</v>
      </c>
      <c r="O7" s="4" t="s">
        <v>32</v>
      </c>
      <c r="P7" s="4" t="s">
        <v>33</v>
      </c>
      <c r="Q7" s="4">
        <v>0</v>
      </c>
      <c r="R7" s="7">
        <v>44647</v>
      </c>
      <c r="S7" s="6">
        <v>44666</v>
      </c>
      <c r="T7" s="4" t="s">
        <v>34</v>
      </c>
      <c r="U7" s="4">
        <v>-774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57</v>
      </c>
      <c r="E8" s="4" t="s">
        <v>58</v>
      </c>
      <c r="F8" s="6">
        <v>44649</v>
      </c>
      <c r="G8" s="6">
        <v>44651</v>
      </c>
      <c r="H8" s="4">
        <v>1</v>
      </c>
      <c r="I8" s="4">
        <v>2</v>
      </c>
      <c r="J8" s="4">
        <v>2</v>
      </c>
      <c r="K8" s="4" t="s">
        <v>30</v>
      </c>
      <c r="L8" s="4">
        <v>332</v>
      </c>
      <c r="M8" s="4">
        <v>332</v>
      </c>
      <c r="N8" s="4" t="s">
        <v>59</v>
      </c>
      <c r="O8" s="4" t="s">
        <v>32</v>
      </c>
      <c r="P8" s="4" t="s">
        <v>33</v>
      </c>
      <c r="Q8" s="4">
        <v>0</v>
      </c>
      <c r="R8" s="7">
        <v>44648</v>
      </c>
      <c r="S8" s="6">
        <v>44666</v>
      </c>
      <c r="T8" s="4" t="s">
        <v>34</v>
      </c>
      <c r="U8" s="4">
        <v>332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44650</v>
      </c>
      <c r="G9" s="6">
        <v>44651</v>
      </c>
      <c r="H9" s="4">
        <v>1</v>
      </c>
      <c r="I9" s="4">
        <v>1</v>
      </c>
      <c r="J9" s="4">
        <v>1</v>
      </c>
      <c r="K9" s="4" t="s">
        <v>30</v>
      </c>
      <c r="L9" s="4">
        <v>383</v>
      </c>
      <c r="M9" s="4">
        <v>383</v>
      </c>
      <c r="N9" s="4" t="s">
        <v>63</v>
      </c>
      <c r="O9" s="4" t="s">
        <v>32</v>
      </c>
      <c r="P9" s="4" t="s">
        <v>33</v>
      </c>
      <c r="Q9" s="4">
        <v>0</v>
      </c>
      <c r="R9" s="7">
        <v>44650</v>
      </c>
      <c r="S9" s="6">
        <v>44666</v>
      </c>
      <c r="T9" s="4" t="s">
        <v>34</v>
      </c>
      <c r="U9" s="4">
        <v>383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67</v>
      </c>
      <c r="E10" s="4" t="s">
        <v>68</v>
      </c>
      <c r="F10" s="6">
        <v>44650</v>
      </c>
      <c r="G10" s="6">
        <v>44651</v>
      </c>
      <c r="H10" s="4">
        <v>1</v>
      </c>
      <c r="I10" s="4">
        <v>1</v>
      </c>
      <c r="J10" s="4">
        <v>1</v>
      </c>
      <c r="K10" s="4" t="s">
        <v>30</v>
      </c>
      <c r="L10" s="4">
        <v>112</v>
      </c>
      <c r="M10" s="4">
        <v>112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44650</v>
      </c>
      <c r="S10" s="6">
        <v>44666</v>
      </c>
      <c r="T10" s="4" t="s">
        <v>34</v>
      </c>
      <c r="U10" s="4">
        <v>112</v>
      </c>
      <c r="V10" s="4">
        <v>0</v>
      </c>
      <c r="W10" s="4">
        <v>0</v>
      </c>
      <c r="X10" s="4" t="s">
        <v>35</v>
      </c>
      <c r="Y10" s="4" t="s">
        <v>35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68</v>
      </c>
      <c r="F11" s="6">
        <v>44650</v>
      </c>
      <c r="G11" s="6">
        <v>44651</v>
      </c>
      <c r="H11" s="4">
        <v>1</v>
      </c>
      <c r="I11" s="4">
        <v>1</v>
      </c>
      <c r="J11" s="4">
        <v>1</v>
      </c>
      <c r="K11" s="4" t="s">
        <v>30</v>
      </c>
      <c r="L11" s="4">
        <v>128</v>
      </c>
      <c r="M11" s="4">
        <v>128</v>
      </c>
      <c r="N11" s="4" t="s">
        <v>72</v>
      </c>
      <c r="O11" s="4" t="s">
        <v>32</v>
      </c>
      <c r="P11" s="4" t="s">
        <v>33</v>
      </c>
      <c r="Q11" s="4">
        <v>0</v>
      </c>
      <c r="R11" s="7">
        <v>44650</v>
      </c>
      <c r="S11" s="6">
        <v>44666</v>
      </c>
      <c r="T11" s="4" t="s">
        <v>34</v>
      </c>
      <c r="U11" s="4">
        <v>128</v>
      </c>
      <c r="V11" s="4">
        <v>0</v>
      </c>
      <c r="W11" s="4">
        <v>0</v>
      </c>
      <c r="X11" s="4" t="s">
        <v>73</v>
      </c>
      <c r="Y11" s="4" t="s">
        <v>35</v>
      </c>
    </row>
    <row r="12" s="4" customFormat="1" spans="1:25">
      <c r="A12" s="4" t="s">
        <v>74</v>
      </c>
      <c r="B12" s="4" t="s">
        <v>26</v>
      </c>
      <c r="C12" s="4" t="s">
        <v>27</v>
      </c>
      <c r="D12" s="4" t="s">
        <v>75</v>
      </c>
      <c r="E12" s="4" t="s">
        <v>76</v>
      </c>
      <c r="F12" s="6">
        <v>44650</v>
      </c>
      <c r="G12" s="6">
        <v>44651</v>
      </c>
      <c r="H12" s="4">
        <v>1</v>
      </c>
      <c r="I12" s="4">
        <v>1</v>
      </c>
      <c r="J12" s="4">
        <v>1</v>
      </c>
      <c r="K12" s="4" t="s">
        <v>30</v>
      </c>
      <c r="L12" s="4">
        <v>365</v>
      </c>
      <c r="M12" s="4">
        <v>365</v>
      </c>
      <c r="N12" s="4" t="s">
        <v>77</v>
      </c>
      <c r="O12" s="4" t="s">
        <v>32</v>
      </c>
      <c r="P12" s="4" t="s">
        <v>33</v>
      </c>
      <c r="Q12" s="4">
        <v>0</v>
      </c>
      <c r="R12" s="7">
        <v>44650</v>
      </c>
      <c r="S12" s="6">
        <v>44666</v>
      </c>
      <c r="T12" s="4" t="s">
        <v>34</v>
      </c>
      <c r="U12" s="4">
        <v>365</v>
      </c>
      <c r="V12" s="4">
        <v>0</v>
      </c>
      <c r="W12" s="4">
        <v>0</v>
      </c>
      <c r="X12" s="4" t="s">
        <v>78</v>
      </c>
      <c r="Y12" s="4" t="s">
        <v>79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82</v>
      </c>
      <c r="F13" s="6">
        <v>44650</v>
      </c>
      <c r="G13" s="6">
        <v>44651</v>
      </c>
      <c r="H13" s="4">
        <v>1</v>
      </c>
      <c r="I13" s="4">
        <v>1</v>
      </c>
      <c r="J13" s="4">
        <v>1</v>
      </c>
      <c r="K13" s="4" t="s">
        <v>30</v>
      </c>
      <c r="L13" s="4">
        <v>134</v>
      </c>
      <c r="M13" s="4">
        <v>134</v>
      </c>
      <c r="N13" s="4" t="s">
        <v>83</v>
      </c>
      <c r="O13" s="4" t="s">
        <v>32</v>
      </c>
      <c r="P13" s="4" t="s">
        <v>33</v>
      </c>
      <c r="Q13" s="4">
        <v>0</v>
      </c>
      <c r="R13" s="7">
        <v>44650</v>
      </c>
      <c r="S13" s="6">
        <v>44666</v>
      </c>
      <c r="T13" s="4" t="s">
        <v>34</v>
      </c>
      <c r="U13" s="4">
        <v>134</v>
      </c>
      <c r="V13" s="4">
        <v>0</v>
      </c>
      <c r="W13" s="4">
        <v>0</v>
      </c>
      <c r="X13" s="4" t="s">
        <v>84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87</v>
      </c>
      <c r="E14" s="4" t="s">
        <v>88</v>
      </c>
      <c r="F14" s="6">
        <v>44650</v>
      </c>
      <c r="G14" s="6">
        <v>44651</v>
      </c>
      <c r="H14" s="4">
        <v>1</v>
      </c>
      <c r="I14" s="4">
        <v>1</v>
      </c>
      <c r="J14" s="4">
        <v>1</v>
      </c>
      <c r="K14" s="4" t="s">
        <v>30</v>
      </c>
      <c r="L14" s="4">
        <v>142</v>
      </c>
      <c r="M14" s="4">
        <v>142</v>
      </c>
      <c r="N14" s="4" t="s">
        <v>89</v>
      </c>
      <c r="O14" s="4" t="s">
        <v>32</v>
      </c>
      <c r="P14" s="4" t="s">
        <v>33</v>
      </c>
      <c r="Q14" s="4">
        <v>0</v>
      </c>
      <c r="R14" s="7">
        <v>44650</v>
      </c>
      <c r="S14" s="6">
        <v>44666</v>
      </c>
      <c r="T14" s="4" t="s">
        <v>34</v>
      </c>
      <c r="U14" s="4">
        <v>142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90</v>
      </c>
      <c r="B15" s="4" t="s">
        <v>26</v>
      </c>
      <c r="C15" s="4" t="s">
        <v>27</v>
      </c>
      <c r="D15" s="4" t="s">
        <v>91</v>
      </c>
      <c r="E15" s="4" t="s">
        <v>92</v>
      </c>
      <c r="F15" s="6">
        <v>44650</v>
      </c>
      <c r="G15" s="6">
        <v>44651</v>
      </c>
      <c r="H15" s="4">
        <v>1</v>
      </c>
      <c r="I15" s="4">
        <v>1</v>
      </c>
      <c r="J15" s="4">
        <v>1</v>
      </c>
      <c r="K15" s="4" t="s">
        <v>30</v>
      </c>
      <c r="L15" s="4">
        <v>101</v>
      </c>
      <c r="M15" s="4">
        <v>101</v>
      </c>
      <c r="N15" s="4" t="s">
        <v>93</v>
      </c>
      <c r="O15" s="4" t="s">
        <v>32</v>
      </c>
      <c r="P15" s="4" t="s">
        <v>33</v>
      </c>
      <c r="Q15" s="4">
        <v>0</v>
      </c>
      <c r="R15" s="7">
        <v>44650</v>
      </c>
      <c r="S15" s="6">
        <v>44666</v>
      </c>
      <c r="T15" s="4" t="s">
        <v>34</v>
      </c>
      <c r="U15" s="4">
        <v>101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94</v>
      </c>
      <c r="B16" s="4" t="s">
        <v>26</v>
      </c>
      <c r="C16" s="4" t="s">
        <v>27</v>
      </c>
      <c r="D16" s="4" t="s">
        <v>95</v>
      </c>
      <c r="E16" s="4" t="s">
        <v>96</v>
      </c>
      <c r="F16" s="6">
        <v>44650</v>
      </c>
      <c r="G16" s="6">
        <v>44651</v>
      </c>
      <c r="H16" s="4">
        <v>1</v>
      </c>
      <c r="I16" s="4">
        <v>1</v>
      </c>
      <c r="J16" s="4">
        <v>1</v>
      </c>
      <c r="K16" s="4" t="s">
        <v>30</v>
      </c>
      <c r="L16" s="4">
        <v>62</v>
      </c>
      <c r="M16" s="4">
        <v>62</v>
      </c>
      <c r="N16" s="4" t="s">
        <v>97</v>
      </c>
      <c r="O16" s="4" t="s">
        <v>32</v>
      </c>
      <c r="P16" s="4" t="s">
        <v>33</v>
      </c>
      <c r="Q16" s="4">
        <v>0</v>
      </c>
      <c r="R16" s="7">
        <v>44650</v>
      </c>
      <c r="S16" s="6">
        <v>44666</v>
      </c>
      <c r="T16" s="4" t="s">
        <v>34</v>
      </c>
      <c r="U16" s="4">
        <v>62</v>
      </c>
      <c r="V16" s="4">
        <v>0</v>
      </c>
      <c r="W16" s="4">
        <v>0</v>
      </c>
      <c r="X16" s="4" t="s">
        <v>35</v>
      </c>
      <c r="Y16" s="4" t="s">
        <v>98</v>
      </c>
    </row>
    <row r="17" s="4" customFormat="1" spans="1:25">
      <c r="A17" s="4" t="s">
        <v>90</v>
      </c>
      <c r="B17" s="4" t="s">
        <v>26</v>
      </c>
      <c r="C17" s="4" t="s">
        <v>99</v>
      </c>
      <c r="D17" s="4" t="s">
        <v>91</v>
      </c>
      <c r="E17" s="4" t="s">
        <v>92</v>
      </c>
      <c r="F17" s="6">
        <v>44650</v>
      </c>
      <c r="G17" s="6">
        <v>44651</v>
      </c>
      <c r="H17" s="4">
        <v>1</v>
      </c>
      <c r="I17" s="4">
        <v>1</v>
      </c>
      <c r="J17" s="4">
        <v>1</v>
      </c>
      <c r="K17" s="4" t="s">
        <v>30</v>
      </c>
      <c r="L17" s="4">
        <v>-101</v>
      </c>
      <c r="M17" s="4">
        <v>-101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44650</v>
      </c>
      <c r="S17" s="6">
        <v>44666</v>
      </c>
      <c r="T17" s="4" t="s">
        <v>34</v>
      </c>
      <c r="U17" s="4">
        <v>-101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94</v>
      </c>
      <c r="B18" s="4" t="s">
        <v>26</v>
      </c>
      <c r="C18" s="4" t="s">
        <v>99</v>
      </c>
      <c r="D18" s="4" t="s">
        <v>95</v>
      </c>
      <c r="E18" s="4" t="s">
        <v>96</v>
      </c>
      <c r="F18" s="6">
        <v>44650</v>
      </c>
      <c r="G18" s="6">
        <v>44651</v>
      </c>
      <c r="H18" s="4">
        <v>1</v>
      </c>
      <c r="I18" s="4">
        <v>1</v>
      </c>
      <c r="J18" s="4">
        <v>1</v>
      </c>
      <c r="K18" s="4" t="s">
        <v>30</v>
      </c>
      <c r="L18" s="4">
        <v>-62</v>
      </c>
      <c r="M18" s="4">
        <v>-62</v>
      </c>
      <c r="N18" s="4" t="s">
        <v>97</v>
      </c>
      <c r="O18" s="4" t="s">
        <v>32</v>
      </c>
      <c r="P18" s="4" t="s">
        <v>33</v>
      </c>
      <c r="Q18" s="4">
        <v>0</v>
      </c>
      <c r="R18" s="7">
        <v>44650</v>
      </c>
      <c r="S18" s="6">
        <v>44666</v>
      </c>
      <c r="T18" s="4" t="s">
        <v>34</v>
      </c>
      <c r="U18" s="4">
        <v>-62</v>
      </c>
      <c r="V18" s="4">
        <v>0</v>
      </c>
      <c r="W18" s="4">
        <v>0</v>
      </c>
      <c r="X18" s="4" t="s">
        <v>35</v>
      </c>
      <c r="Y18" s="4" t="s">
        <v>98</v>
      </c>
    </row>
    <row r="19" s="4" customFormat="1" spans="1:25">
      <c r="A19" s="4" t="s">
        <v>100</v>
      </c>
      <c r="B19" s="4" t="s">
        <v>26</v>
      </c>
      <c r="C19" s="4" t="s">
        <v>27</v>
      </c>
      <c r="D19" s="4" t="s">
        <v>101</v>
      </c>
      <c r="E19" s="4" t="s">
        <v>102</v>
      </c>
      <c r="F19" s="6">
        <v>44650</v>
      </c>
      <c r="G19" s="6">
        <v>44651</v>
      </c>
      <c r="H19" s="4">
        <v>1</v>
      </c>
      <c r="I19" s="4">
        <v>1</v>
      </c>
      <c r="J19" s="4">
        <v>1</v>
      </c>
      <c r="K19" s="4" t="s">
        <v>30</v>
      </c>
      <c r="L19" s="4">
        <v>141</v>
      </c>
      <c r="M19" s="4">
        <v>141</v>
      </c>
      <c r="N19" s="4" t="s">
        <v>103</v>
      </c>
      <c r="O19" s="4" t="s">
        <v>32</v>
      </c>
      <c r="P19" s="4" t="s">
        <v>33</v>
      </c>
      <c r="Q19" s="4">
        <v>0</v>
      </c>
      <c r="R19" s="7">
        <v>44650</v>
      </c>
      <c r="S19" s="6">
        <v>44666</v>
      </c>
      <c r="T19" s="4" t="s">
        <v>34</v>
      </c>
      <c r="U19" s="4">
        <v>141</v>
      </c>
      <c r="V19" s="4">
        <v>0</v>
      </c>
      <c r="W19" s="4">
        <v>0</v>
      </c>
      <c r="X19" s="4" t="s">
        <v>35</v>
      </c>
      <c r="Y19" s="4" t="s">
        <v>104</v>
      </c>
    </row>
    <row r="20" s="4" customFormat="1" spans="1:25">
      <c r="A20" s="4" t="s">
        <v>105</v>
      </c>
      <c r="B20" s="4" t="s">
        <v>26</v>
      </c>
      <c r="C20" s="4" t="s">
        <v>27</v>
      </c>
      <c r="D20" s="4" t="s">
        <v>106</v>
      </c>
      <c r="E20" s="4" t="s">
        <v>107</v>
      </c>
      <c r="F20" s="6">
        <v>44650</v>
      </c>
      <c r="G20" s="6">
        <v>44651</v>
      </c>
      <c r="H20" s="4">
        <v>1</v>
      </c>
      <c r="I20" s="4">
        <v>1</v>
      </c>
      <c r="J20" s="4">
        <v>1</v>
      </c>
      <c r="K20" s="4" t="s">
        <v>30</v>
      </c>
      <c r="L20" s="4">
        <v>260</v>
      </c>
      <c r="M20" s="4">
        <v>260</v>
      </c>
      <c r="N20" s="4" t="s">
        <v>108</v>
      </c>
      <c r="O20" s="4" t="s">
        <v>32</v>
      </c>
      <c r="P20" s="4" t="s">
        <v>33</v>
      </c>
      <c r="Q20" s="4">
        <v>0</v>
      </c>
      <c r="R20" s="7">
        <v>44650</v>
      </c>
      <c r="S20" s="6">
        <v>44666</v>
      </c>
      <c r="T20" s="4" t="s">
        <v>34</v>
      </c>
      <c r="U20" s="4">
        <v>260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109</v>
      </c>
      <c r="B21" s="4" t="s">
        <v>26</v>
      </c>
      <c r="C21" s="4" t="s">
        <v>27</v>
      </c>
      <c r="D21" s="4" t="s">
        <v>110</v>
      </c>
      <c r="E21" s="4" t="s">
        <v>111</v>
      </c>
      <c r="F21" s="6">
        <v>44650</v>
      </c>
      <c r="G21" s="6">
        <v>44651</v>
      </c>
      <c r="H21" s="4">
        <v>1</v>
      </c>
      <c r="I21" s="4">
        <v>1</v>
      </c>
      <c r="J21" s="4">
        <v>1</v>
      </c>
      <c r="K21" s="4" t="s">
        <v>30</v>
      </c>
      <c r="L21" s="4">
        <v>75</v>
      </c>
      <c r="M21" s="4">
        <v>75</v>
      </c>
      <c r="N21" s="4" t="s">
        <v>112</v>
      </c>
      <c r="O21" s="4" t="s">
        <v>32</v>
      </c>
      <c r="P21" s="4" t="s">
        <v>33</v>
      </c>
      <c r="Q21" s="4">
        <v>0</v>
      </c>
      <c r="R21" s="7">
        <v>44650</v>
      </c>
      <c r="S21" s="6">
        <v>44666</v>
      </c>
      <c r="T21" s="4" t="s">
        <v>34</v>
      </c>
      <c r="U21" s="4">
        <v>75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113</v>
      </c>
      <c r="B22" s="4" t="s">
        <v>26</v>
      </c>
      <c r="C22" s="4" t="s">
        <v>27</v>
      </c>
      <c r="D22" s="4" t="s">
        <v>114</v>
      </c>
      <c r="E22" s="4" t="s">
        <v>115</v>
      </c>
      <c r="F22" s="6">
        <v>44650</v>
      </c>
      <c r="G22" s="6">
        <v>44651</v>
      </c>
      <c r="H22" s="4">
        <v>1</v>
      </c>
      <c r="I22" s="4">
        <v>1</v>
      </c>
      <c r="J22" s="4">
        <v>1</v>
      </c>
      <c r="K22" s="4" t="s">
        <v>30</v>
      </c>
      <c r="L22" s="4">
        <v>159</v>
      </c>
      <c r="M22" s="4">
        <v>159</v>
      </c>
      <c r="N22" s="4" t="s">
        <v>116</v>
      </c>
      <c r="O22" s="4" t="s">
        <v>32</v>
      </c>
      <c r="P22" s="4" t="s">
        <v>33</v>
      </c>
      <c r="Q22" s="4">
        <v>0</v>
      </c>
      <c r="R22" s="7">
        <v>44650</v>
      </c>
      <c r="S22" s="6">
        <v>44666</v>
      </c>
      <c r="T22" s="4" t="s">
        <v>34</v>
      </c>
      <c r="U22" s="4">
        <v>159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117</v>
      </c>
      <c r="B23" s="4" t="s">
        <v>26</v>
      </c>
      <c r="C23" s="4" t="s">
        <v>27</v>
      </c>
      <c r="D23" s="4" t="s">
        <v>118</v>
      </c>
      <c r="E23" s="4" t="s">
        <v>82</v>
      </c>
      <c r="F23" s="6">
        <v>44650</v>
      </c>
      <c r="G23" s="6">
        <v>44651</v>
      </c>
      <c r="H23" s="4">
        <v>2</v>
      </c>
      <c r="I23" s="4">
        <v>1</v>
      </c>
      <c r="J23" s="4">
        <v>2</v>
      </c>
      <c r="K23" s="4" t="s">
        <v>30</v>
      </c>
      <c r="L23" s="4">
        <v>392</v>
      </c>
      <c r="M23" s="4">
        <v>392</v>
      </c>
      <c r="N23" s="4" t="s">
        <v>119</v>
      </c>
      <c r="O23" s="4" t="s">
        <v>32</v>
      </c>
      <c r="P23" s="4" t="s">
        <v>33</v>
      </c>
      <c r="Q23" s="4">
        <v>0</v>
      </c>
      <c r="R23" s="7">
        <v>44650</v>
      </c>
      <c r="S23" s="6">
        <v>44666</v>
      </c>
      <c r="T23" s="4" t="s">
        <v>34</v>
      </c>
      <c r="U23" s="4">
        <v>392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117</v>
      </c>
      <c r="B24" s="4" t="s">
        <v>26</v>
      </c>
      <c r="C24" s="4" t="s">
        <v>99</v>
      </c>
      <c r="D24" s="4" t="s">
        <v>118</v>
      </c>
      <c r="E24" s="4" t="s">
        <v>82</v>
      </c>
      <c r="F24" s="6">
        <v>44650</v>
      </c>
      <c r="G24" s="6">
        <v>44651</v>
      </c>
      <c r="H24" s="4">
        <v>2</v>
      </c>
      <c r="I24" s="4">
        <v>1</v>
      </c>
      <c r="J24" s="4">
        <v>2</v>
      </c>
      <c r="K24" s="4" t="s">
        <v>30</v>
      </c>
      <c r="L24" s="4">
        <v>-392</v>
      </c>
      <c r="M24" s="4">
        <v>-392</v>
      </c>
      <c r="N24" s="4" t="s">
        <v>119</v>
      </c>
      <c r="O24" s="4" t="s">
        <v>32</v>
      </c>
      <c r="P24" s="4" t="s">
        <v>33</v>
      </c>
      <c r="Q24" s="4">
        <v>0</v>
      </c>
      <c r="R24" s="7">
        <v>44650</v>
      </c>
      <c r="S24" s="6">
        <v>44666</v>
      </c>
      <c r="T24" s="4" t="s">
        <v>34</v>
      </c>
      <c r="U24" s="4">
        <v>-392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120</v>
      </c>
      <c r="B25" s="4" t="s">
        <v>26</v>
      </c>
      <c r="C25" s="4" t="s">
        <v>27</v>
      </c>
      <c r="D25" s="4" t="s">
        <v>121</v>
      </c>
      <c r="E25" s="4" t="s">
        <v>122</v>
      </c>
      <c r="F25" s="6">
        <v>44650</v>
      </c>
      <c r="G25" s="6">
        <v>44651</v>
      </c>
      <c r="H25" s="4">
        <v>1</v>
      </c>
      <c r="I25" s="4">
        <v>1</v>
      </c>
      <c r="J25" s="4">
        <v>1</v>
      </c>
      <c r="K25" s="4" t="s">
        <v>30</v>
      </c>
      <c r="L25" s="4">
        <v>114</v>
      </c>
      <c r="M25" s="4">
        <v>114</v>
      </c>
      <c r="N25" s="4" t="s">
        <v>123</v>
      </c>
      <c r="O25" s="4" t="s">
        <v>32</v>
      </c>
      <c r="P25" s="4" t="s">
        <v>33</v>
      </c>
      <c r="Q25" s="4">
        <v>0</v>
      </c>
      <c r="R25" s="7">
        <v>44650</v>
      </c>
      <c r="S25" s="6">
        <v>44666</v>
      </c>
      <c r="T25" s="4" t="s">
        <v>34</v>
      </c>
      <c r="U25" s="4">
        <v>114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124</v>
      </c>
      <c r="B26" s="4" t="s">
        <v>26</v>
      </c>
      <c r="C26" s="4" t="s">
        <v>55</v>
      </c>
      <c r="D26" s="4" t="s">
        <v>125</v>
      </c>
      <c r="E26" s="4" t="s">
        <v>126</v>
      </c>
      <c r="F26" s="6">
        <v>44643</v>
      </c>
      <c r="G26" s="6">
        <v>44644</v>
      </c>
      <c r="H26" s="4">
        <v>1</v>
      </c>
      <c r="I26" s="4">
        <v>1</v>
      </c>
      <c r="J26" s="4">
        <v>1</v>
      </c>
      <c r="K26" s="4" t="s">
        <v>30</v>
      </c>
      <c r="L26" s="4">
        <v>-140</v>
      </c>
      <c r="M26" s="4">
        <v>-140</v>
      </c>
      <c r="N26" s="4" t="s">
        <v>127</v>
      </c>
      <c r="O26" s="4" t="s">
        <v>32</v>
      </c>
      <c r="P26" s="4" t="s">
        <v>33</v>
      </c>
      <c r="Q26" s="4">
        <v>0</v>
      </c>
      <c r="R26" s="7">
        <v>44643</v>
      </c>
      <c r="S26" s="6">
        <v>44666</v>
      </c>
      <c r="T26" s="4" t="s">
        <v>34</v>
      </c>
      <c r="U26" s="4">
        <v>-140</v>
      </c>
      <c r="V26" s="4">
        <v>0</v>
      </c>
      <c r="W26" s="4">
        <v>0</v>
      </c>
      <c r="X26" s="4" t="s">
        <v>128</v>
      </c>
      <c r="Y26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2"/>
  <sheetViews>
    <sheetView tabSelected="1" workbookViewId="0">
      <selection activeCell="A30" sqref="A30:C32"/>
    </sheetView>
  </sheetViews>
  <sheetFormatPr defaultColWidth="9" defaultRowHeight="13.5"/>
  <cols>
    <col min="1" max="1" width="12.625" style="4"/>
    <col min="2" max="3" width="10.375" style="4"/>
    <col min="4" max="16356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129</v>
      </c>
    </row>
    <row r="2" s="4" customFormat="1" spans="1:9">
      <c r="A2" s="5">
        <v>17641260816</v>
      </c>
      <c r="B2" s="6">
        <v>44650</v>
      </c>
      <c r="C2" s="6">
        <v>44651</v>
      </c>
      <c r="D2" s="4">
        <v>425</v>
      </c>
      <c r="E2" s="4" t="str">
        <f>VLOOKUP(A2,HOP!A:L,12,0)</f>
        <v>425.00</v>
      </c>
      <c r="F2" s="4" t="str">
        <f>VLOOKUP(A2,HOP!A:C,3,0)</f>
        <v>2465083</v>
      </c>
      <c r="G2" s="4">
        <f>D2-E2</f>
        <v>0</v>
      </c>
      <c r="H2" s="4" t="str">
        <f>$H$1&amp;F2</f>
        <v>，2465083</v>
      </c>
      <c r="I2" s="4" t="str">
        <f>VLOOKUP(A2,HOP!A:U,21,0)</f>
        <v>直连</v>
      </c>
    </row>
    <row r="3" s="4" customFormat="1" spans="1:9">
      <c r="A3" s="5">
        <v>17678351107</v>
      </c>
      <c r="B3" s="6">
        <v>44650</v>
      </c>
      <c r="C3" s="6">
        <v>44651</v>
      </c>
      <c r="D3" s="4">
        <v>266</v>
      </c>
      <c r="E3" s="4" t="str">
        <f>VLOOKUP(A3,HOP!A:L,12,0)</f>
        <v>266.00</v>
      </c>
      <c r="F3" s="4" t="str">
        <f>VLOOKUP(A3,HOP!A:C,3,0)</f>
        <v>2474039</v>
      </c>
      <c r="G3" s="4">
        <f t="shared" ref="G3:G22" si="0">D3-E3</f>
        <v>0</v>
      </c>
      <c r="H3" s="4" t="str">
        <f t="shared" ref="H3:H22" si="1">$H$1&amp;F3</f>
        <v>，2474039</v>
      </c>
      <c r="I3" s="4" t="str">
        <f>VLOOKUP(A3,HOP!A:U,21,0)</f>
        <v>直连</v>
      </c>
    </row>
    <row r="4" s="4" customFormat="1" spans="1:9">
      <c r="A4" s="5">
        <v>17705665381</v>
      </c>
      <c r="B4" s="6">
        <v>44645</v>
      </c>
      <c r="C4" s="6">
        <v>44651</v>
      </c>
      <c r="D4" s="4">
        <v>1217</v>
      </c>
      <c r="E4" s="4" t="str">
        <f>VLOOKUP(A4,HOP!A:L,12,0)</f>
        <v>1216.98</v>
      </c>
      <c r="F4" s="4" t="str">
        <f>VLOOKUP(A4,HOP!A:C,3,0)</f>
        <v>2479883</v>
      </c>
      <c r="G4" s="4">
        <f t="shared" si="0"/>
        <v>0.0199999999999818</v>
      </c>
      <c r="H4" s="4" t="str">
        <f t="shared" si="1"/>
        <v>，2479883</v>
      </c>
      <c r="I4" s="4" t="str">
        <f>VLOOKUP(A4,HOP!A:U,21,0)</f>
        <v>直连</v>
      </c>
    </row>
    <row r="5" s="4" customFormat="1" spans="1:9">
      <c r="A5" s="5">
        <v>17726007773</v>
      </c>
      <c r="B5" s="6">
        <v>44647</v>
      </c>
      <c r="C5" s="6">
        <v>44651</v>
      </c>
      <c r="D5" s="4">
        <v>265</v>
      </c>
      <c r="E5" s="4">
        <v>265</v>
      </c>
      <c r="F5" s="4" t="str">
        <f>VLOOKUP(A5,HOP!A:C,3,0)</f>
        <v>2485887</v>
      </c>
      <c r="G5" s="4">
        <f t="shared" si="0"/>
        <v>0</v>
      </c>
      <c r="H5" s="4" t="str">
        <f t="shared" si="1"/>
        <v>，2485887</v>
      </c>
      <c r="I5" s="4" t="str">
        <f>VLOOKUP(A5,HOP!A:U,21,0)</f>
        <v>直连</v>
      </c>
    </row>
    <row r="6" s="4" customFormat="1" spans="1:9">
      <c r="A6" s="5">
        <v>17726654182</v>
      </c>
      <c r="B6" s="6">
        <v>44649</v>
      </c>
      <c r="C6" s="6">
        <v>44651</v>
      </c>
      <c r="D6" s="4">
        <v>884</v>
      </c>
      <c r="E6" s="4" t="str">
        <f>VLOOKUP(A6,HOP!A:L,12,0)</f>
        <v>884.00</v>
      </c>
      <c r="F6" s="4" t="str">
        <f>VLOOKUP(A6,HOP!A:C,3,0)</f>
        <v>2486290</v>
      </c>
      <c r="G6" s="4">
        <f t="shared" si="0"/>
        <v>0</v>
      </c>
      <c r="H6" s="4" t="str">
        <f t="shared" si="1"/>
        <v>，2486290</v>
      </c>
      <c r="I6" s="4" t="str">
        <f>VLOOKUP(A6,HOP!A:U,21,0)</f>
        <v>直连</v>
      </c>
    </row>
    <row r="7" s="4" customFormat="1" spans="1:9">
      <c r="A7" s="5">
        <v>17728197979</v>
      </c>
      <c r="B7" s="6">
        <v>44649</v>
      </c>
      <c r="C7" s="6">
        <v>44651</v>
      </c>
      <c r="D7" s="4">
        <v>332</v>
      </c>
      <c r="E7" s="4" t="str">
        <f>VLOOKUP(A7,HOP!A:L,12,0)</f>
        <v>332.00</v>
      </c>
      <c r="F7" s="4" t="str">
        <f>VLOOKUP(A7,HOP!A:C,3,0)</f>
        <v>2487334</v>
      </c>
      <c r="G7" s="4">
        <f t="shared" si="0"/>
        <v>0</v>
      </c>
      <c r="H7" s="4" t="str">
        <f t="shared" si="1"/>
        <v>，2487334</v>
      </c>
      <c r="I7" s="4" t="str">
        <f>VLOOKUP(A7,HOP!A:U,21,0)</f>
        <v>直连</v>
      </c>
    </row>
    <row r="8" s="4" customFormat="1" spans="1:9">
      <c r="A8" s="5">
        <v>17735445008</v>
      </c>
      <c r="B8" s="6">
        <v>44650</v>
      </c>
      <c r="C8" s="6">
        <v>44651</v>
      </c>
      <c r="D8" s="4">
        <v>383</v>
      </c>
      <c r="E8" s="4" t="str">
        <f>VLOOKUP(A8,HOP!A:L,12,0)</f>
        <v>383.00</v>
      </c>
      <c r="F8" s="4" t="str">
        <f>VLOOKUP(A8,HOP!A:C,3,0)</f>
        <v>2489224</v>
      </c>
      <c r="G8" s="4">
        <f t="shared" si="0"/>
        <v>0</v>
      </c>
      <c r="H8" s="4" t="str">
        <f t="shared" si="1"/>
        <v>，2489224</v>
      </c>
      <c r="I8" s="4" t="str">
        <f>VLOOKUP(A8,HOP!A:U,21,0)</f>
        <v>直连</v>
      </c>
    </row>
    <row r="9" s="4" customFormat="1" spans="1:9">
      <c r="A9" s="5">
        <v>17735719317</v>
      </c>
      <c r="B9" s="6">
        <v>44650</v>
      </c>
      <c r="C9" s="6">
        <v>44651</v>
      </c>
      <c r="D9" s="4">
        <v>112</v>
      </c>
      <c r="E9" s="4" t="str">
        <f>VLOOKUP(A9,HOP!A:L,12,0)</f>
        <v>112.00</v>
      </c>
      <c r="F9" s="4" t="str">
        <f>VLOOKUP(A9,HOP!A:C,3,0)</f>
        <v>2489456</v>
      </c>
      <c r="G9" s="4">
        <f t="shared" si="0"/>
        <v>0</v>
      </c>
      <c r="H9" s="4" t="str">
        <f t="shared" si="1"/>
        <v>，2489456</v>
      </c>
      <c r="I9" s="4" t="str">
        <f>VLOOKUP(A9,HOP!A:U,21,0)</f>
        <v>直连</v>
      </c>
    </row>
    <row r="10" s="4" customFormat="1" spans="1:9">
      <c r="A10" s="5">
        <v>17735918377</v>
      </c>
      <c r="B10" s="6">
        <v>44650</v>
      </c>
      <c r="C10" s="6">
        <v>44651</v>
      </c>
      <c r="D10" s="4">
        <v>128</v>
      </c>
      <c r="E10" s="4" t="str">
        <f>VLOOKUP(A10,HOP!A:L,12,0)</f>
        <v>128.00</v>
      </c>
      <c r="F10" s="4" t="str">
        <f>VLOOKUP(A10,HOP!A:C,3,0)</f>
        <v>2489591</v>
      </c>
      <c r="G10" s="4">
        <f t="shared" si="0"/>
        <v>0</v>
      </c>
      <c r="H10" s="4" t="str">
        <f t="shared" si="1"/>
        <v>，2489591</v>
      </c>
      <c r="I10" s="4" t="str">
        <f>VLOOKUP(A10,HOP!A:U,21,0)</f>
        <v>直连</v>
      </c>
    </row>
    <row r="11" s="4" customFormat="1" spans="1:9">
      <c r="A11" s="5">
        <v>17736344868</v>
      </c>
      <c r="B11" s="6">
        <v>44650</v>
      </c>
      <c r="C11" s="6">
        <v>44651</v>
      </c>
      <c r="D11" s="4">
        <v>365</v>
      </c>
      <c r="E11" s="4" t="str">
        <f>VLOOKUP(A11,HOP!A:L,12,0)</f>
        <v>365.00</v>
      </c>
      <c r="F11" s="4" t="str">
        <f>VLOOKUP(A11,HOP!A:C,3,0)</f>
        <v>2489915</v>
      </c>
      <c r="G11" s="4">
        <f t="shared" si="0"/>
        <v>0</v>
      </c>
      <c r="H11" s="4" t="str">
        <f t="shared" si="1"/>
        <v>，2489915</v>
      </c>
      <c r="I11" s="4" t="str">
        <f>VLOOKUP(A11,HOP!A:U,21,0)</f>
        <v>直连</v>
      </c>
    </row>
    <row r="12" s="4" customFormat="1" spans="1:9">
      <c r="A12" s="5">
        <v>17736348608</v>
      </c>
      <c r="B12" s="6">
        <v>44650</v>
      </c>
      <c r="C12" s="6">
        <v>44651</v>
      </c>
      <c r="D12" s="4">
        <v>134</v>
      </c>
      <c r="E12" s="4" t="str">
        <f>VLOOKUP(A12,HOP!A:L,12,0)</f>
        <v>134.00</v>
      </c>
      <c r="F12" s="4" t="str">
        <f>VLOOKUP(A12,HOP!A:C,3,0)</f>
        <v>2489918</v>
      </c>
      <c r="G12" s="4">
        <f t="shared" si="0"/>
        <v>0</v>
      </c>
      <c r="H12" s="4" t="str">
        <f t="shared" si="1"/>
        <v>，2489918</v>
      </c>
      <c r="I12" s="4" t="str">
        <f>VLOOKUP(A12,HOP!A:U,21,0)</f>
        <v>直连</v>
      </c>
    </row>
    <row r="13" s="4" customFormat="1" spans="1:9">
      <c r="A13" s="5">
        <v>17736470924</v>
      </c>
      <c r="B13" s="6">
        <v>44650</v>
      </c>
      <c r="C13" s="6">
        <v>44651</v>
      </c>
      <c r="D13" s="4">
        <v>142</v>
      </c>
      <c r="E13" s="4" t="str">
        <f>VLOOKUP(A13,HOP!A:L,12,0)</f>
        <v>142.00</v>
      </c>
      <c r="F13" s="4" t="str">
        <f>VLOOKUP(A13,HOP!A:C,3,0)</f>
        <v>2489999</v>
      </c>
      <c r="G13" s="4">
        <f t="shared" si="0"/>
        <v>0</v>
      </c>
      <c r="H13" s="4" t="str">
        <f t="shared" si="1"/>
        <v>，2489999</v>
      </c>
      <c r="I13" s="4" t="str">
        <f>VLOOKUP(A13,HOP!A:U,21,0)</f>
        <v>直连</v>
      </c>
    </row>
    <row r="14" s="4" customFormat="1" hidden="1" spans="1:9">
      <c r="A14" s="5">
        <v>17736504147</v>
      </c>
      <c r="B14" s="6">
        <v>44650</v>
      </c>
      <c r="C14" s="6">
        <v>44651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17736545011</v>
      </c>
      <c r="B15" s="6">
        <v>44650</v>
      </c>
      <c r="C15" s="6">
        <v>44651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VLOOKUP(A15,HOP!A:U,21,0)</f>
        <v>#N/A</v>
      </c>
    </row>
    <row r="16" s="4" customFormat="1" spans="1:9">
      <c r="A16" s="5">
        <v>17736794342</v>
      </c>
      <c r="B16" s="6">
        <v>44650</v>
      </c>
      <c r="C16" s="6">
        <v>44651</v>
      </c>
      <c r="D16" s="4">
        <v>141</v>
      </c>
      <c r="E16" s="4" t="str">
        <f>VLOOKUP(A16,HOP!A:L,12,0)</f>
        <v>141.00</v>
      </c>
      <c r="F16" s="4" t="str">
        <f>VLOOKUP(A16,HOP!A:C,3,0)</f>
        <v>2490211</v>
      </c>
      <c r="G16" s="4">
        <f t="shared" si="0"/>
        <v>0</v>
      </c>
      <c r="H16" s="4" t="str">
        <f t="shared" si="1"/>
        <v>，2490211</v>
      </c>
      <c r="I16" s="4" t="str">
        <f>VLOOKUP(A16,HOP!A:U,21,0)</f>
        <v>直连</v>
      </c>
    </row>
    <row r="17" s="4" customFormat="1" spans="1:9">
      <c r="A17" s="5">
        <v>17736902219</v>
      </c>
      <c r="B17" s="6">
        <v>44650</v>
      </c>
      <c r="C17" s="6">
        <v>44651</v>
      </c>
      <c r="D17" s="4">
        <v>260</v>
      </c>
      <c r="E17" s="4" t="str">
        <f>VLOOKUP(A17,HOP!A:L,12,0)</f>
        <v>260.00</v>
      </c>
      <c r="F17" s="4" t="str">
        <f>VLOOKUP(A17,HOP!A:C,3,0)</f>
        <v>2490293</v>
      </c>
      <c r="G17" s="4">
        <f t="shared" si="0"/>
        <v>0</v>
      </c>
      <c r="H17" s="4" t="str">
        <f t="shared" si="1"/>
        <v>，2490293</v>
      </c>
      <c r="I17" s="4" t="str">
        <f>VLOOKUP(A17,HOP!A:U,21,0)</f>
        <v>直连</v>
      </c>
    </row>
    <row r="18" s="4" customFormat="1" spans="1:9">
      <c r="A18" s="5">
        <v>17736902545</v>
      </c>
      <c r="B18" s="6">
        <v>44650</v>
      </c>
      <c r="C18" s="6">
        <v>44651</v>
      </c>
      <c r="D18" s="4">
        <v>75</v>
      </c>
      <c r="E18" s="4" t="str">
        <f>VLOOKUP(A18,HOP!A:L,12,0)</f>
        <v>75.00</v>
      </c>
      <c r="F18" s="4" t="str">
        <f>VLOOKUP(A18,HOP!A:C,3,0)</f>
        <v>2490294</v>
      </c>
      <c r="G18" s="4">
        <f t="shared" si="0"/>
        <v>0</v>
      </c>
      <c r="H18" s="4" t="str">
        <f t="shared" si="1"/>
        <v>，2490294</v>
      </c>
      <c r="I18" s="4" t="str">
        <f>VLOOKUP(A18,HOP!A:U,21,0)</f>
        <v>直连</v>
      </c>
    </row>
    <row r="19" s="4" customFormat="1" spans="1:9">
      <c r="A19" s="5">
        <v>17737289205</v>
      </c>
      <c r="B19" s="6">
        <v>44650</v>
      </c>
      <c r="C19" s="6">
        <v>44651</v>
      </c>
      <c r="D19" s="4">
        <v>159</v>
      </c>
      <c r="E19" s="4" t="str">
        <f>VLOOKUP(A19,HOP!A:L,12,0)</f>
        <v>159.00</v>
      </c>
      <c r="F19" s="4" t="str">
        <f>VLOOKUP(A19,HOP!A:C,3,0)</f>
        <v>2490604</v>
      </c>
      <c r="G19" s="4">
        <f t="shared" si="0"/>
        <v>0</v>
      </c>
      <c r="H19" s="4" t="str">
        <f t="shared" si="1"/>
        <v>，2490604</v>
      </c>
      <c r="I19" s="4" t="str">
        <f>VLOOKUP(A19,HOP!A:U,21,0)</f>
        <v>直连</v>
      </c>
    </row>
    <row r="20" s="4" customFormat="1" hidden="1" spans="1:9">
      <c r="A20" s="5">
        <v>17737432358</v>
      </c>
      <c r="B20" s="6">
        <v>44650</v>
      </c>
      <c r="C20" s="6">
        <v>44651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spans="1:9">
      <c r="A21" s="5">
        <v>17737610279</v>
      </c>
      <c r="B21" s="6">
        <v>44650</v>
      </c>
      <c r="C21" s="6">
        <v>44651</v>
      </c>
      <c r="D21" s="4">
        <v>114</v>
      </c>
      <c r="E21" s="4" t="str">
        <f>VLOOKUP(A21,HOP!A:L,12,0)</f>
        <v>114.00</v>
      </c>
      <c r="F21" s="4" t="str">
        <f>VLOOKUP(A21,HOP!A:C,3,0)</f>
        <v>2490812</v>
      </c>
      <c r="G21" s="4">
        <f t="shared" si="0"/>
        <v>0</v>
      </c>
      <c r="H21" s="4" t="str">
        <f t="shared" si="1"/>
        <v>，2490812</v>
      </c>
      <c r="I21" s="4" t="str">
        <f>VLOOKUP(A21,HOP!A:U,21,0)</f>
        <v>直连</v>
      </c>
    </row>
    <row r="22" s="4" customFormat="1" spans="1:10">
      <c r="A22" s="5">
        <v>17700473201</v>
      </c>
      <c r="B22" s="6">
        <v>44643</v>
      </c>
      <c r="C22" s="6">
        <v>44644</v>
      </c>
      <c r="D22" s="4">
        <v>-140</v>
      </c>
      <c r="E22" s="4" t="e">
        <f>VLOOKUP(A22,HOP!A:L,12,0)</f>
        <v>#N/A</v>
      </c>
      <c r="F22" s="4">
        <v>2479610</v>
      </c>
      <c r="G22" s="4" t="e">
        <f t="shared" si="0"/>
        <v>#N/A</v>
      </c>
      <c r="H22" s="4" t="str">
        <f t="shared" si="1"/>
        <v>，2479610</v>
      </c>
      <c r="I22" s="4" t="e">
        <f>VLOOKUP(A22,HOP!A:U,21,0)</f>
        <v>#N/A</v>
      </c>
      <c r="J22" s="4" t="s">
        <v>130</v>
      </c>
    </row>
    <row r="24" spans="4:4">
      <c r="D24" s="4">
        <f>SUM(D2:D23)</f>
        <v>5262</v>
      </c>
    </row>
    <row r="25" spans="4:4">
      <c r="D25" s="4" t="s">
        <v>131</v>
      </c>
    </row>
    <row r="30" spans="1:3">
      <c r="A30" s="4" t="s">
        <v>132</v>
      </c>
      <c r="C30" s="4">
        <v>5402</v>
      </c>
    </row>
    <row r="31" spans="1:3">
      <c r="A31" s="4" t="s">
        <v>133</v>
      </c>
      <c r="C31" s="4">
        <v>-140</v>
      </c>
    </row>
    <row r="32" spans="1:3">
      <c r="A32" s="4" t="s">
        <v>134</v>
      </c>
      <c r="C32" s="4">
        <f>SUBTOTAL(9,C30:C31)</f>
        <v>5262</v>
      </c>
    </row>
  </sheetData>
  <autoFilter ref="A1:XFD25">
    <filterColumn colId="3">
      <filters blank="1">
        <filter val="112"/>
        <filter val="114"/>
        <filter val="1217"/>
        <filter val="159"/>
        <filter val="260"/>
        <filter val="5262"/>
        <filter val="265"/>
        <filter val="365"/>
        <filter val="425"/>
        <filter val="266"/>
        <filter val="128"/>
        <filter val="332"/>
        <filter val="134"/>
        <filter val="75"/>
        <filter val="-140"/>
        <filter val="141"/>
        <filter val="142"/>
        <filter val="383"/>
        <filter val="884"/>
        <filter val="5262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135</v>
      </c>
      <c r="B1" s="2" t="s">
        <v>136</v>
      </c>
      <c r="C1" s="2" t="s">
        <v>137</v>
      </c>
      <c r="D1" s="2" t="s">
        <v>138</v>
      </c>
      <c r="E1" s="2" t="s">
        <v>13</v>
      </c>
      <c r="F1" s="2" t="s">
        <v>5</v>
      </c>
      <c r="G1" s="2" t="s">
        <v>6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3">
        <v>17641260816</v>
      </c>
      <c r="B2" s="1" t="s">
        <v>153</v>
      </c>
      <c r="C2" s="1" t="s">
        <v>154</v>
      </c>
      <c r="D2" s="1" t="s">
        <v>155</v>
      </c>
      <c r="E2" s="1" t="s">
        <v>156</v>
      </c>
      <c r="F2" s="1" t="s">
        <v>157</v>
      </c>
      <c r="G2" s="1" t="s">
        <v>158</v>
      </c>
      <c r="H2" s="1" t="s">
        <v>159</v>
      </c>
      <c r="I2" s="1" t="s">
        <v>160</v>
      </c>
      <c r="J2" s="1" t="s">
        <v>161</v>
      </c>
      <c r="K2" s="1" t="s">
        <v>160</v>
      </c>
      <c r="L2" s="1" t="s">
        <v>160</v>
      </c>
      <c r="M2" s="1" t="s">
        <v>162</v>
      </c>
      <c r="N2" s="1" t="s">
        <v>162</v>
      </c>
      <c r="O2" s="1" t="s">
        <v>163</v>
      </c>
      <c r="P2" s="1" t="s">
        <v>164</v>
      </c>
      <c r="Q2" s="1" t="s">
        <v>165</v>
      </c>
      <c r="R2" s="1" t="s">
        <v>166</v>
      </c>
      <c r="S2" s="1" t="s">
        <v>167</v>
      </c>
      <c r="T2" s="1" t="s">
        <v>168</v>
      </c>
      <c r="U2" s="1" t="s">
        <v>169</v>
      </c>
    </row>
    <row r="3" s="1" customFormat="1" spans="1:21">
      <c r="A3" s="3">
        <v>17678351107</v>
      </c>
      <c r="B3" s="1" t="s">
        <v>170</v>
      </c>
      <c r="C3" s="1" t="s">
        <v>171</v>
      </c>
      <c r="D3" s="1" t="s">
        <v>172</v>
      </c>
      <c r="E3" s="1" t="s">
        <v>173</v>
      </c>
      <c r="F3" s="1" t="s">
        <v>157</v>
      </c>
      <c r="G3" s="1" t="s">
        <v>158</v>
      </c>
      <c r="H3" s="1" t="s">
        <v>159</v>
      </c>
      <c r="I3" s="1" t="s">
        <v>174</v>
      </c>
      <c r="J3" s="1" t="s">
        <v>161</v>
      </c>
      <c r="K3" s="1" t="s">
        <v>174</v>
      </c>
      <c r="L3" s="1" t="s">
        <v>174</v>
      </c>
      <c r="M3" s="1" t="s">
        <v>162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175</v>
      </c>
      <c r="S3" s="1" t="s">
        <v>167</v>
      </c>
      <c r="T3" s="1" t="s">
        <v>168</v>
      </c>
      <c r="U3" s="1" t="s">
        <v>169</v>
      </c>
    </row>
    <row r="4" s="1" customFormat="1" spans="1:21">
      <c r="A4" s="3">
        <v>17705665381</v>
      </c>
      <c r="B4" s="1" t="s">
        <v>176</v>
      </c>
      <c r="C4" s="1" t="s">
        <v>177</v>
      </c>
      <c r="D4" s="1" t="s">
        <v>178</v>
      </c>
      <c r="E4" s="1" t="s">
        <v>179</v>
      </c>
      <c r="F4" s="1" t="s">
        <v>180</v>
      </c>
      <c r="G4" s="1" t="s">
        <v>158</v>
      </c>
      <c r="H4" s="1" t="s">
        <v>159</v>
      </c>
      <c r="I4" s="1" t="s">
        <v>181</v>
      </c>
      <c r="J4" s="1" t="s">
        <v>161</v>
      </c>
      <c r="K4" s="1" t="s">
        <v>181</v>
      </c>
      <c r="L4" s="1" t="s">
        <v>181</v>
      </c>
      <c r="M4" s="1" t="s">
        <v>162</v>
      </c>
      <c r="N4" s="1" t="s">
        <v>162</v>
      </c>
      <c r="O4" s="1" t="s">
        <v>163</v>
      </c>
      <c r="P4" s="1" t="s">
        <v>164</v>
      </c>
      <c r="Q4" s="1" t="s">
        <v>165</v>
      </c>
      <c r="R4" s="1" t="s">
        <v>182</v>
      </c>
      <c r="S4" s="1" t="s">
        <v>167</v>
      </c>
      <c r="T4" s="1" t="s">
        <v>168</v>
      </c>
      <c r="U4" s="1" t="s">
        <v>169</v>
      </c>
    </row>
    <row r="5" s="1" customFormat="1" spans="1:21">
      <c r="A5" s="3">
        <v>17726007773</v>
      </c>
      <c r="B5" s="1" t="s">
        <v>183</v>
      </c>
      <c r="C5" s="1" t="s">
        <v>184</v>
      </c>
      <c r="D5" s="1" t="s">
        <v>185</v>
      </c>
      <c r="E5" s="1" t="s">
        <v>49</v>
      </c>
      <c r="F5" s="1" t="s">
        <v>183</v>
      </c>
      <c r="G5" s="1" t="s">
        <v>158</v>
      </c>
      <c r="H5" s="1" t="s">
        <v>159</v>
      </c>
      <c r="I5" s="1" t="s">
        <v>186</v>
      </c>
      <c r="J5" s="1" t="s">
        <v>161</v>
      </c>
      <c r="K5" s="1" t="s">
        <v>186</v>
      </c>
      <c r="L5" s="1" t="s">
        <v>187</v>
      </c>
      <c r="M5" s="1" t="s">
        <v>188</v>
      </c>
      <c r="N5" s="1" t="s">
        <v>188</v>
      </c>
      <c r="O5" s="1" t="s">
        <v>163</v>
      </c>
      <c r="P5" s="1" t="s">
        <v>164</v>
      </c>
      <c r="Q5" s="1" t="s">
        <v>165</v>
      </c>
      <c r="R5" s="1" t="s">
        <v>189</v>
      </c>
      <c r="S5" s="1" t="s">
        <v>167</v>
      </c>
      <c r="T5" s="1" t="s">
        <v>168</v>
      </c>
      <c r="U5" s="1" t="s">
        <v>169</v>
      </c>
    </row>
    <row r="6" s="1" customFormat="1" spans="1:21">
      <c r="A6" s="3">
        <v>17726654182</v>
      </c>
      <c r="B6" s="1" t="s">
        <v>190</v>
      </c>
      <c r="C6" s="1" t="s">
        <v>191</v>
      </c>
      <c r="D6" s="1" t="s">
        <v>192</v>
      </c>
      <c r="E6" s="1" t="s">
        <v>193</v>
      </c>
      <c r="F6" s="1" t="s">
        <v>194</v>
      </c>
      <c r="G6" s="1" t="s">
        <v>158</v>
      </c>
      <c r="H6" s="1" t="s">
        <v>159</v>
      </c>
      <c r="I6" s="1" t="s">
        <v>195</v>
      </c>
      <c r="J6" s="1" t="s">
        <v>161</v>
      </c>
      <c r="K6" s="1" t="s">
        <v>195</v>
      </c>
      <c r="L6" s="1" t="s">
        <v>195</v>
      </c>
      <c r="M6" s="1" t="s">
        <v>162</v>
      </c>
      <c r="N6" s="1" t="s">
        <v>162</v>
      </c>
      <c r="O6" s="1" t="s">
        <v>163</v>
      </c>
      <c r="P6" s="1" t="s">
        <v>164</v>
      </c>
      <c r="Q6" s="1" t="s">
        <v>165</v>
      </c>
      <c r="R6" s="1" t="s">
        <v>196</v>
      </c>
      <c r="S6" s="1" t="s">
        <v>167</v>
      </c>
      <c r="T6" s="1" t="s">
        <v>168</v>
      </c>
      <c r="U6" s="1" t="s">
        <v>169</v>
      </c>
    </row>
    <row r="7" s="1" customFormat="1" spans="1:21">
      <c r="A7" s="3">
        <v>17728197979</v>
      </c>
      <c r="B7" s="1" t="s">
        <v>190</v>
      </c>
      <c r="C7" s="1" t="s">
        <v>197</v>
      </c>
      <c r="D7" s="1" t="s">
        <v>198</v>
      </c>
      <c r="E7" s="1" t="s">
        <v>59</v>
      </c>
      <c r="F7" s="1" t="s">
        <v>194</v>
      </c>
      <c r="G7" s="1" t="s">
        <v>158</v>
      </c>
      <c r="H7" s="1" t="s">
        <v>159</v>
      </c>
      <c r="I7" s="1" t="s">
        <v>199</v>
      </c>
      <c r="J7" s="1" t="s">
        <v>161</v>
      </c>
      <c r="K7" s="1" t="s">
        <v>199</v>
      </c>
      <c r="L7" s="1" t="s">
        <v>199</v>
      </c>
      <c r="M7" s="1" t="s">
        <v>162</v>
      </c>
      <c r="N7" s="1" t="s">
        <v>162</v>
      </c>
      <c r="O7" s="1" t="s">
        <v>163</v>
      </c>
      <c r="P7" s="1" t="s">
        <v>164</v>
      </c>
      <c r="Q7" s="1" t="s">
        <v>165</v>
      </c>
      <c r="R7" s="1" t="s">
        <v>200</v>
      </c>
      <c r="S7" s="1" t="s">
        <v>167</v>
      </c>
      <c r="T7" s="1" t="s">
        <v>168</v>
      </c>
      <c r="U7" s="1" t="s">
        <v>169</v>
      </c>
    </row>
    <row r="8" s="1" customFormat="1" spans="1:21">
      <c r="A8" s="3">
        <v>17735445008</v>
      </c>
      <c r="B8" s="1" t="s">
        <v>157</v>
      </c>
      <c r="C8" s="1" t="s">
        <v>201</v>
      </c>
      <c r="D8" s="1" t="s">
        <v>202</v>
      </c>
      <c r="E8" s="1" t="s">
        <v>203</v>
      </c>
      <c r="F8" s="1" t="s">
        <v>157</v>
      </c>
      <c r="G8" s="1" t="s">
        <v>158</v>
      </c>
      <c r="H8" s="1" t="s">
        <v>159</v>
      </c>
      <c r="I8" s="1" t="s">
        <v>204</v>
      </c>
      <c r="J8" s="1" t="s">
        <v>161</v>
      </c>
      <c r="K8" s="1" t="s">
        <v>204</v>
      </c>
      <c r="L8" s="1" t="s">
        <v>204</v>
      </c>
      <c r="M8" s="1" t="s">
        <v>162</v>
      </c>
      <c r="N8" s="1" t="s">
        <v>162</v>
      </c>
      <c r="O8" s="1" t="s">
        <v>163</v>
      </c>
      <c r="P8" s="1" t="s">
        <v>164</v>
      </c>
      <c r="Q8" s="1" t="s">
        <v>165</v>
      </c>
      <c r="R8" s="1" t="s">
        <v>205</v>
      </c>
      <c r="S8" s="1" t="s">
        <v>167</v>
      </c>
      <c r="T8" s="1" t="s">
        <v>168</v>
      </c>
      <c r="U8" s="1" t="s">
        <v>169</v>
      </c>
    </row>
    <row r="9" s="1" customFormat="1" spans="1:21">
      <c r="A9" s="3">
        <v>17735719317</v>
      </c>
      <c r="B9" s="1" t="s">
        <v>157</v>
      </c>
      <c r="C9" s="1" t="s">
        <v>206</v>
      </c>
      <c r="D9" s="1" t="s">
        <v>207</v>
      </c>
      <c r="E9" s="1" t="s">
        <v>69</v>
      </c>
      <c r="F9" s="1" t="s">
        <v>157</v>
      </c>
      <c r="G9" s="1" t="s">
        <v>158</v>
      </c>
      <c r="H9" s="1" t="s">
        <v>159</v>
      </c>
      <c r="I9" s="1" t="s">
        <v>208</v>
      </c>
      <c r="J9" s="1" t="s">
        <v>161</v>
      </c>
      <c r="K9" s="1" t="s">
        <v>208</v>
      </c>
      <c r="L9" s="1" t="s">
        <v>208</v>
      </c>
      <c r="M9" s="1" t="s">
        <v>162</v>
      </c>
      <c r="N9" s="1" t="s">
        <v>162</v>
      </c>
      <c r="O9" s="1" t="s">
        <v>163</v>
      </c>
      <c r="P9" s="1" t="s">
        <v>164</v>
      </c>
      <c r="Q9" s="1" t="s">
        <v>165</v>
      </c>
      <c r="R9" s="1" t="s">
        <v>209</v>
      </c>
      <c r="S9" s="1" t="s">
        <v>167</v>
      </c>
      <c r="T9" s="1" t="s">
        <v>168</v>
      </c>
      <c r="U9" s="1" t="s">
        <v>169</v>
      </c>
    </row>
    <row r="10" s="1" customFormat="1" spans="1:21">
      <c r="A10" s="3">
        <v>17735918377</v>
      </c>
      <c r="B10" s="1" t="s">
        <v>157</v>
      </c>
      <c r="C10" s="1" t="s">
        <v>210</v>
      </c>
      <c r="D10" s="1" t="s">
        <v>211</v>
      </c>
      <c r="E10" s="1" t="s">
        <v>72</v>
      </c>
      <c r="F10" s="1" t="s">
        <v>157</v>
      </c>
      <c r="G10" s="1" t="s">
        <v>158</v>
      </c>
      <c r="H10" s="1" t="s">
        <v>159</v>
      </c>
      <c r="I10" s="1" t="s">
        <v>212</v>
      </c>
      <c r="J10" s="1" t="s">
        <v>161</v>
      </c>
      <c r="K10" s="1" t="s">
        <v>212</v>
      </c>
      <c r="L10" s="1" t="s">
        <v>212</v>
      </c>
      <c r="M10" s="1" t="s">
        <v>162</v>
      </c>
      <c r="N10" s="1" t="s">
        <v>162</v>
      </c>
      <c r="O10" s="1" t="s">
        <v>163</v>
      </c>
      <c r="P10" s="1" t="s">
        <v>164</v>
      </c>
      <c r="Q10" s="1" t="s">
        <v>165</v>
      </c>
      <c r="R10" s="1" t="s">
        <v>213</v>
      </c>
      <c r="S10" s="1" t="s">
        <v>167</v>
      </c>
      <c r="T10" s="1" t="s">
        <v>168</v>
      </c>
      <c r="U10" s="1" t="s">
        <v>169</v>
      </c>
    </row>
    <row r="11" s="1" customFormat="1" spans="1:21">
      <c r="A11" s="3">
        <v>17736344868</v>
      </c>
      <c r="B11" s="1" t="s">
        <v>157</v>
      </c>
      <c r="C11" s="1" t="s">
        <v>214</v>
      </c>
      <c r="D11" s="1" t="s">
        <v>215</v>
      </c>
      <c r="E11" s="1" t="s">
        <v>216</v>
      </c>
      <c r="F11" s="1" t="s">
        <v>157</v>
      </c>
      <c r="G11" s="1" t="s">
        <v>158</v>
      </c>
      <c r="H11" s="1" t="s">
        <v>159</v>
      </c>
      <c r="I11" s="1" t="s">
        <v>217</v>
      </c>
      <c r="J11" s="1" t="s">
        <v>161</v>
      </c>
      <c r="K11" s="1" t="s">
        <v>217</v>
      </c>
      <c r="L11" s="1" t="s">
        <v>217</v>
      </c>
      <c r="M11" s="1" t="s">
        <v>162</v>
      </c>
      <c r="N11" s="1" t="s">
        <v>162</v>
      </c>
      <c r="O11" s="1" t="s">
        <v>163</v>
      </c>
      <c r="P11" s="1" t="s">
        <v>164</v>
      </c>
      <c r="Q11" s="1" t="s">
        <v>165</v>
      </c>
      <c r="R11" s="1" t="s">
        <v>218</v>
      </c>
      <c r="S11" s="1" t="s">
        <v>167</v>
      </c>
      <c r="T11" s="1" t="s">
        <v>168</v>
      </c>
      <c r="U11" s="1" t="s">
        <v>169</v>
      </c>
    </row>
    <row r="12" s="1" customFormat="1" spans="1:21">
      <c r="A12" s="3">
        <v>17736348608</v>
      </c>
      <c r="B12" s="1" t="s">
        <v>157</v>
      </c>
      <c r="C12" s="1" t="s">
        <v>219</v>
      </c>
      <c r="D12" s="1" t="s">
        <v>220</v>
      </c>
      <c r="E12" s="1" t="s">
        <v>83</v>
      </c>
      <c r="F12" s="1" t="s">
        <v>157</v>
      </c>
      <c r="G12" s="1" t="s">
        <v>158</v>
      </c>
      <c r="H12" s="1" t="s">
        <v>159</v>
      </c>
      <c r="I12" s="1" t="s">
        <v>221</v>
      </c>
      <c r="J12" s="1" t="s">
        <v>161</v>
      </c>
      <c r="K12" s="1" t="s">
        <v>221</v>
      </c>
      <c r="L12" s="1" t="s">
        <v>221</v>
      </c>
      <c r="M12" s="1" t="s">
        <v>162</v>
      </c>
      <c r="N12" s="1" t="s">
        <v>162</v>
      </c>
      <c r="O12" s="1" t="s">
        <v>163</v>
      </c>
      <c r="P12" s="1" t="s">
        <v>164</v>
      </c>
      <c r="Q12" s="1" t="s">
        <v>165</v>
      </c>
      <c r="R12" s="1" t="s">
        <v>222</v>
      </c>
      <c r="S12" s="1" t="s">
        <v>167</v>
      </c>
      <c r="T12" s="1" t="s">
        <v>168</v>
      </c>
      <c r="U12" s="1" t="s">
        <v>169</v>
      </c>
    </row>
    <row r="13" s="1" customFormat="1" spans="1:21">
      <c r="A13" s="3">
        <v>17736470924</v>
      </c>
      <c r="B13" s="1" t="s">
        <v>157</v>
      </c>
      <c r="C13" s="1" t="s">
        <v>223</v>
      </c>
      <c r="D13" s="1" t="s">
        <v>224</v>
      </c>
      <c r="E13" s="1" t="s">
        <v>89</v>
      </c>
      <c r="F13" s="1" t="s">
        <v>157</v>
      </c>
      <c r="G13" s="1" t="s">
        <v>158</v>
      </c>
      <c r="H13" s="1" t="s">
        <v>159</v>
      </c>
      <c r="I13" s="1" t="s">
        <v>225</v>
      </c>
      <c r="J13" s="1" t="s">
        <v>161</v>
      </c>
      <c r="K13" s="1" t="s">
        <v>225</v>
      </c>
      <c r="L13" s="1" t="s">
        <v>225</v>
      </c>
      <c r="M13" s="1" t="s">
        <v>162</v>
      </c>
      <c r="N13" s="1" t="s">
        <v>162</v>
      </c>
      <c r="O13" s="1" t="s">
        <v>163</v>
      </c>
      <c r="P13" s="1" t="s">
        <v>164</v>
      </c>
      <c r="Q13" s="1" t="s">
        <v>165</v>
      </c>
      <c r="R13" s="1" t="s">
        <v>226</v>
      </c>
      <c r="S13" s="1" t="s">
        <v>167</v>
      </c>
      <c r="T13" s="1" t="s">
        <v>168</v>
      </c>
      <c r="U13" s="1" t="s">
        <v>169</v>
      </c>
    </row>
    <row r="14" s="1" customFormat="1" spans="1:21">
      <c r="A14" s="3">
        <v>17736794342</v>
      </c>
      <c r="B14" s="1" t="s">
        <v>157</v>
      </c>
      <c r="C14" s="1" t="s">
        <v>227</v>
      </c>
      <c r="D14" s="1" t="s">
        <v>228</v>
      </c>
      <c r="E14" s="1" t="s">
        <v>103</v>
      </c>
      <c r="F14" s="1" t="s">
        <v>157</v>
      </c>
      <c r="G14" s="1" t="s">
        <v>158</v>
      </c>
      <c r="H14" s="1" t="s">
        <v>159</v>
      </c>
      <c r="I14" s="1" t="s">
        <v>229</v>
      </c>
      <c r="J14" s="1" t="s">
        <v>161</v>
      </c>
      <c r="K14" s="1" t="s">
        <v>229</v>
      </c>
      <c r="L14" s="1" t="s">
        <v>229</v>
      </c>
      <c r="M14" s="1" t="s">
        <v>162</v>
      </c>
      <c r="N14" s="1" t="s">
        <v>162</v>
      </c>
      <c r="O14" s="1" t="s">
        <v>163</v>
      </c>
      <c r="P14" s="1" t="s">
        <v>164</v>
      </c>
      <c r="Q14" s="1" t="s">
        <v>165</v>
      </c>
      <c r="R14" s="1" t="s">
        <v>230</v>
      </c>
      <c r="S14" s="1" t="s">
        <v>167</v>
      </c>
      <c r="T14" s="1" t="s">
        <v>168</v>
      </c>
      <c r="U14" s="1" t="s">
        <v>169</v>
      </c>
    </row>
    <row r="15" s="1" customFormat="1" spans="1:21">
      <c r="A15" s="3">
        <v>17736902219</v>
      </c>
      <c r="B15" s="1" t="s">
        <v>157</v>
      </c>
      <c r="C15" s="1" t="s">
        <v>231</v>
      </c>
      <c r="D15" s="1" t="s">
        <v>232</v>
      </c>
      <c r="E15" s="1" t="s">
        <v>108</v>
      </c>
      <c r="F15" s="1" t="s">
        <v>157</v>
      </c>
      <c r="G15" s="1" t="s">
        <v>158</v>
      </c>
      <c r="H15" s="1" t="s">
        <v>159</v>
      </c>
      <c r="I15" s="1" t="s">
        <v>233</v>
      </c>
      <c r="J15" s="1" t="s">
        <v>161</v>
      </c>
      <c r="K15" s="1" t="s">
        <v>233</v>
      </c>
      <c r="L15" s="1" t="s">
        <v>233</v>
      </c>
      <c r="M15" s="1" t="s">
        <v>162</v>
      </c>
      <c r="N15" s="1" t="s">
        <v>162</v>
      </c>
      <c r="O15" s="1" t="s">
        <v>163</v>
      </c>
      <c r="P15" s="1" t="s">
        <v>164</v>
      </c>
      <c r="Q15" s="1" t="s">
        <v>165</v>
      </c>
      <c r="R15" s="1" t="s">
        <v>234</v>
      </c>
      <c r="S15" s="1" t="s">
        <v>167</v>
      </c>
      <c r="T15" s="1" t="s">
        <v>168</v>
      </c>
      <c r="U15" s="1" t="s">
        <v>169</v>
      </c>
    </row>
    <row r="16" s="1" customFormat="1" spans="1:21">
      <c r="A16" s="3">
        <v>17736902545</v>
      </c>
      <c r="B16" s="1" t="s">
        <v>157</v>
      </c>
      <c r="C16" s="1" t="s">
        <v>235</v>
      </c>
      <c r="D16" s="1" t="s">
        <v>236</v>
      </c>
      <c r="E16" s="1" t="s">
        <v>112</v>
      </c>
      <c r="F16" s="1" t="s">
        <v>157</v>
      </c>
      <c r="G16" s="1" t="s">
        <v>158</v>
      </c>
      <c r="H16" s="1" t="s">
        <v>159</v>
      </c>
      <c r="I16" s="1" t="s">
        <v>237</v>
      </c>
      <c r="J16" s="1" t="s">
        <v>161</v>
      </c>
      <c r="K16" s="1" t="s">
        <v>237</v>
      </c>
      <c r="L16" s="1" t="s">
        <v>237</v>
      </c>
      <c r="M16" s="1" t="s">
        <v>162</v>
      </c>
      <c r="N16" s="1" t="s">
        <v>162</v>
      </c>
      <c r="O16" s="1" t="s">
        <v>163</v>
      </c>
      <c r="P16" s="1" t="s">
        <v>164</v>
      </c>
      <c r="Q16" s="1" t="s">
        <v>165</v>
      </c>
      <c r="R16" s="1" t="s">
        <v>238</v>
      </c>
      <c r="S16" s="1" t="s">
        <v>167</v>
      </c>
      <c r="T16" s="1" t="s">
        <v>168</v>
      </c>
      <c r="U16" s="1" t="s">
        <v>169</v>
      </c>
    </row>
    <row r="17" s="1" customFormat="1" spans="1:21">
      <c r="A17" s="3">
        <v>17737289205</v>
      </c>
      <c r="B17" s="1" t="s">
        <v>157</v>
      </c>
      <c r="C17" s="1" t="s">
        <v>239</v>
      </c>
      <c r="D17" s="1" t="s">
        <v>240</v>
      </c>
      <c r="E17" s="1" t="s">
        <v>116</v>
      </c>
      <c r="F17" s="1" t="s">
        <v>157</v>
      </c>
      <c r="G17" s="1" t="s">
        <v>158</v>
      </c>
      <c r="H17" s="1" t="s">
        <v>159</v>
      </c>
      <c r="I17" s="1" t="s">
        <v>241</v>
      </c>
      <c r="J17" s="1" t="s">
        <v>161</v>
      </c>
      <c r="K17" s="1" t="s">
        <v>241</v>
      </c>
      <c r="L17" s="1" t="s">
        <v>241</v>
      </c>
      <c r="M17" s="1" t="s">
        <v>162</v>
      </c>
      <c r="N17" s="1" t="s">
        <v>162</v>
      </c>
      <c r="O17" s="1" t="s">
        <v>163</v>
      </c>
      <c r="P17" s="1" t="s">
        <v>164</v>
      </c>
      <c r="Q17" s="1" t="s">
        <v>165</v>
      </c>
      <c r="R17" s="1" t="s">
        <v>242</v>
      </c>
      <c r="S17" s="1" t="s">
        <v>167</v>
      </c>
      <c r="T17" s="1" t="s">
        <v>168</v>
      </c>
      <c r="U17" s="1" t="s">
        <v>169</v>
      </c>
    </row>
    <row r="18" s="1" customFormat="1" spans="1:21">
      <c r="A18" s="3">
        <v>17737610279</v>
      </c>
      <c r="B18" s="1" t="s">
        <v>157</v>
      </c>
      <c r="C18" s="1" t="s">
        <v>243</v>
      </c>
      <c r="D18" s="1" t="s">
        <v>244</v>
      </c>
      <c r="E18" s="1" t="s">
        <v>123</v>
      </c>
      <c r="F18" s="1" t="s">
        <v>157</v>
      </c>
      <c r="G18" s="1" t="s">
        <v>158</v>
      </c>
      <c r="H18" s="1" t="s">
        <v>159</v>
      </c>
      <c r="I18" s="1" t="s">
        <v>245</v>
      </c>
      <c r="J18" s="1" t="s">
        <v>161</v>
      </c>
      <c r="K18" s="1" t="s">
        <v>245</v>
      </c>
      <c r="L18" s="1" t="s">
        <v>245</v>
      </c>
      <c r="M18" s="1" t="s">
        <v>162</v>
      </c>
      <c r="N18" s="1" t="s">
        <v>162</v>
      </c>
      <c r="O18" s="1" t="s">
        <v>163</v>
      </c>
      <c r="P18" s="1" t="s">
        <v>164</v>
      </c>
      <c r="Q18" s="1" t="s">
        <v>165</v>
      </c>
      <c r="R18" s="1" t="s">
        <v>246</v>
      </c>
      <c r="S18" s="1" t="s">
        <v>167</v>
      </c>
      <c r="T18" s="1" t="s">
        <v>168</v>
      </c>
      <c r="U18" s="1" t="s">
        <v>169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2022-04-15T01:29:05Z</dcterms:created>
  <dcterms:modified xsi:type="dcterms:W3CDTF">2022-04-15T01:39:16Z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0C6589BC81AB47CBBD97DC3B9DE82B14</vt:lpwstr>
  </property>
  <property fmtid="{D5CDD505-2E9C-101B-9397-08002B2CF9AE}" pid="3" name="KSOProductBuildVer">
    <vt:lpwstr>2052-11.1.0.11636</vt:lpwstr>
  </property>
</Properties>
</file>