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<sst xmlns="http://schemas.openxmlformats.org/spreadsheetml/2006/main" count="182" uniqueCount="101">
  <si>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</si>
  <si>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</si>
  <si>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</si>
  <si>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</si>
  <si>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</si>
  <si>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</si>
  <si>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</si>
  <si>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</si>
  <si>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</si>
  <si>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</si>
  <si>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</si>
  <si>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</si>
  <si>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</si>
  <si>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</si>
  <si>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</si>
  <si>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</si>
  <si>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</si>
  <si>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</si>
  <si>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</si>
  <si>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</si>
  <si>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</si>
  <si>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</si>
  <si>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</si>
  <si>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</si>
  <si>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</si>
  <si>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17782932309	</t>
  </si>
  <si>
    <t>Ctrip</t>
  </si>
  <si>
    <t>正常</t>
  </si>
  <si>
    <t>[西安]西安钟楼亚朵S吴酒店(85216027)</t>
  </si>
  <si>
    <t>高级大床房&lt;双人入住&gt;&lt;内宾&gt;&lt;预付&gt;&lt;单早&gt;</t>
  </si>
  <si>
    <t>CNY</t>
  </si>
  <si>
    <t>董震宇</t>
  </si>
  <si>
    <t>CA11323220415CNY</t>
  </si>
  <si>
    <t>未提现</t>
  </si>
  <si>
    <t>携程开票</t>
  </si>
  <si>
    <t xml:space="preserve">	</t>
  </si>
  <si>
    <t xml:space="preserve">17789176099	</t>
  </si>
  <si>
    <t>[郑州]IU酒店(郑州绿城广场地铁站店)(66021331)</t>
  </si>
  <si>
    <t>小U·超级双床房&lt;双人入住&gt;&lt;内宾&gt;&lt;预付&gt;&lt;双早&gt;</t>
  </si>
  <si>
    <t>詹明福</t>
  </si>
  <si>
    <t xml:space="preserve">2506203	</t>
  </si>
  <si>
    <t xml:space="preserve">104361905314	</t>
  </si>
  <si>
    <t xml:space="preserve">17790206768	</t>
  </si>
  <si>
    <t>[桂林]宜尚酒店(桂林万象城店)(71587492)</t>
  </si>
  <si>
    <t>高级大床房&lt;双人入住&gt;&lt;内宾&gt;&lt;预付&gt;&lt;双早&gt;</t>
  </si>
  <si>
    <t>马新岭</t>
  </si>
  <si>
    <t xml:space="preserve">17790498595	</t>
  </si>
  <si>
    <t>[南宁]宜尚酒店(南宁火车站地铁站店)(71585271)</t>
  </si>
  <si>
    <t>标准双床房&lt;双人入住&gt;&lt;内宾&gt;&lt;预付&gt;&lt;双早&gt;</t>
  </si>
  <si>
    <t>杜卉苑</t>
  </si>
  <si>
    <t xml:space="preserve">2506660	</t>
  </si>
  <si>
    <t>，</t>
  </si>
  <si>
    <t>A220415094752481</t>
  </si>
  <si>
    <t>CNY / HKD 当前参考汇率: 1.227093578</t>
  </si>
  <si>
    <t>总计： 1198.22 CNY/
1470.33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</si>
  <si>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</si>
  <si>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</si>
  <si>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</si>
  <si>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</si>
  <si>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</si>
  <si>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</si>
  <si>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</si>
  <si>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</si>
  <si>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</si>
  <si>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</si>
  <si>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</si>
  <si>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</si>
  <si>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</si>
  <si>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</si>
  <si>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</si>
  <si>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</si>
  <si>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</si>
  <si>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</si>
  <si>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2022-04-10</t>
  </si>
  <si>
    <t>2505332</t>
  </si>
  <si>
    <t>西安钟楼亚朵S吴酒店</t>
  </si>
  <si>
    <t>2022-04-12</t>
  </si>
  <si>
    <t>退房日月结</t>
  </si>
  <si>
    <t>606.40</t>
  </si>
  <si>
    <t>RMB</t>
  </si>
  <si>
    <t>0</t>
  </si>
  <si>
    <t>0.00</t>
  </si>
  <si>
    <t>携程汇智国内直连</t>
  </si>
  <si>
    <t>1861</t>
  </si>
  <si>
    <t>2022-04-10 11:10:12</t>
  </si>
  <si>
    <t>否</t>
  </si>
  <si>
    <t>汇智国际旅游发展有限公司</t>
  </si>
  <si>
    <t>直连</t>
  </si>
  <si>
    <t>2022-04-11</t>
  </si>
  <si>
    <t>2506203</t>
  </si>
  <si>
    <t>IU酒店(郑州绿城广场地铁站店)</t>
  </si>
  <si>
    <t>190.89</t>
  </si>
  <si>
    <t>2022-04-11 08:05:06</t>
  </si>
  <si>
    <t>2506577</t>
  </si>
  <si>
    <t>宜尚酒店(桂林万象城店)</t>
  </si>
  <si>
    <t>178.64</t>
  </si>
  <si>
    <t>2022-04-11 17:21:17</t>
  </si>
  <si>
    <t>2506660</t>
  </si>
  <si>
    <t>宜尚酒店(南宁火车站地铁站店)</t>
  </si>
  <si>
    <t>222.29</t>
  </si>
  <si>
    <t>2022-04-11 19:48:09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</si>
</sst>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1" fillId="19" borderId="1" applyNumberFormat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44661</v>
      </c>
      <c r="G2" s="6">
        <v>44663</v>
      </c>
      <c r="H2" s="4">
        <v>1</v>
      </c>
      <c r="I2" s="4">
        <v>2</v>
      </c>
      <c r="J2" s="4">
        <v>2</v>
      </c>
      <c r="K2" s="4" t="s">
        <v>30</v>
      </c>
      <c r="L2" s="4">
        <v>606.4</v>
      </c>
      <c r="M2" s="4">
        <v>606.4</v>
      </c>
      <c r="N2" s="4" t="s">
        <v>31</v>
      </c>
      <c r="O2" s="4" t="s">
        <v>32</v>
      </c>
      <c r="P2" s="4" t="s">
        <v>33</v>
      </c>
      <c r="Q2" s="4">
        <v>0</v>
      </c>
      <c r="R2" s="7">
        <v>44661</v>
      </c>
      <c r="S2" s="6">
        <v>44666</v>
      </c>
      <c r="T2" s="4" t="s">
        <v>34</v>
      </c>
      <c r="U2" s="4">
        <v>606.4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44662</v>
      </c>
      <c r="G3" s="6">
        <v>44663</v>
      </c>
      <c r="H3" s="4">
        <v>1</v>
      </c>
      <c r="I3" s="4">
        <v>1</v>
      </c>
      <c r="J3" s="4">
        <v>1</v>
      </c>
      <c r="K3" s="4" t="s">
        <v>30</v>
      </c>
      <c r="L3" s="4">
        <v>190.89</v>
      </c>
      <c r="M3" s="4">
        <v>190.89</v>
      </c>
      <c r="N3" s="4" t="s">
        <v>39</v>
      </c>
      <c r="O3" s="4" t="s">
        <v>32</v>
      </c>
      <c r="P3" s="4" t="s">
        <v>33</v>
      </c>
      <c r="Q3" s="4">
        <v>0</v>
      </c>
      <c r="R3" s="7">
        <v>44662</v>
      </c>
      <c r="S3" s="6">
        <v>44666</v>
      </c>
      <c r="T3" s="4" t="s">
        <v>34</v>
      </c>
      <c r="U3" s="4">
        <v>190.89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44662</v>
      </c>
      <c r="G4" s="6">
        <v>44663</v>
      </c>
      <c r="H4" s="4">
        <v>1</v>
      </c>
      <c r="I4" s="4">
        <v>1</v>
      </c>
      <c r="J4" s="4">
        <v>1</v>
      </c>
      <c r="K4" s="4" t="s">
        <v>30</v>
      </c>
      <c r="L4" s="4">
        <v>178.64</v>
      </c>
      <c r="M4" s="4">
        <v>178.64</v>
      </c>
      <c r="N4" s="4" t="s">
        <v>45</v>
      </c>
      <c r="O4" s="4" t="s">
        <v>32</v>
      </c>
      <c r="P4" s="4" t="s">
        <v>33</v>
      </c>
      <c r="Q4" s="4">
        <v>0</v>
      </c>
      <c r="R4" s="7">
        <v>44662</v>
      </c>
      <c r="S4" s="6">
        <v>44666</v>
      </c>
      <c r="T4" s="4" t="s">
        <v>34</v>
      </c>
      <c r="U4" s="4">
        <v>178.64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44662</v>
      </c>
      <c r="G5" s="6">
        <v>44663</v>
      </c>
      <c r="H5" s="4">
        <v>1</v>
      </c>
      <c r="I5" s="4">
        <v>1</v>
      </c>
      <c r="J5" s="4">
        <v>1</v>
      </c>
      <c r="K5" s="4" t="s">
        <v>30</v>
      </c>
      <c r="L5" s="4">
        <v>222.29</v>
      </c>
      <c r="M5" s="4">
        <v>222.29</v>
      </c>
      <c r="N5" s="4" t="s">
        <v>49</v>
      </c>
      <c r="O5" s="4" t="s">
        <v>32</v>
      </c>
      <c r="P5" s="4" t="s">
        <v>33</v>
      </c>
      <c r="Q5" s="4">
        <v>0</v>
      </c>
      <c r="R5" s="7">
        <v>44662</v>
      </c>
      <c r="S5" s="6">
        <v>44666</v>
      </c>
      <c r="T5" s="4" t="s">
        <v>34</v>
      </c>
      <c r="U5" s="4">
        <v>222.29</v>
      </c>
      <c r="V5" s="4">
        <v>0</v>
      </c>
      <c r="W5" s="4">
        <v>0</v>
      </c>
      <c r="X5" s="4" t="s">
        <v>50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9">
      <c r="A2" s="5">
        <v>17782932309</v>
      </c>
      <c r="B2" s="6">
        <v>44661</v>
      </c>
      <c r="C2" s="6">
        <v>44663</v>
      </c>
      <c r="D2" s="4">
        <v>606.4</v>
      </c>
      <c r="E2" s="4" t="str">
        <f>VLOOKUP(A2,HOP!A:L,12,0)</f>
        <v>606.40</v>
      </c>
      <c r="F2" s="4" t="str">
        <f>VLOOKUP(A2,HOP!A:C,3,0)</f>
        <v>2505332</v>
      </c>
      <c r="G2" s="4">
        <f>D2-E2</f>
        <v>0</v>
      </c>
      <c r="H2" s="4" t="str">
        <f>$H$1&amp;F2</f>
        <v>，2505332</v>
      </c>
      <c r="I2" s="4" t="str">
        <f>VLOOKUP(A2,HOP!A:U,21,0)</f>
        <v>直连</v>
      </c>
    </row>
    <row r="3" s="4" customFormat="1" spans="1:9">
      <c r="A3" s="5">
        <v>17789176099</v>
      </c>
      <c r="B3" s="6">
        <v>44662</v>
      </c>
      <c r="C3" s="6">
        <v>44663</v>
      </c>
      <c r="D3" s="4">
        <v>190.89</v>
      </c>
      <c r="E3" s="4" t="str">
        <f>VLOOKUP(A3,HOP!A:L,12,0)</f>
        <v>190.89</v>
      </c>
      <c r="F3" s="4" t="str">
        <f>VLOOKUP(A3,HOP!A:C,3,0)</f>
        <v>2506203</v>
      </c>
      <c r="G3" s="4">
        <f>D3-E3</f>
        <v>0</v>
      </c>
      <c r="H3" s="4" t="str">
        <f>$H$1&amp;F3</f>
        <v>，2506203</v>
      </c>
      <c r="I3" s="4" t="str">
        <f>VLOOKUP(A3,HOP!A:U,21,0)</f>
        <v>直连</v>
      </c>
    </row>
    <row r="4" s="4" customFormat="1" spans="1:9">
      <c r="A4" s="5">
        <v>17790206768</v>
      </c>
      <c r="B4" s="6">
        <v>44662</v>
      </c>
      <c r="C4" s="6">
        <v>44663</v>
      </c>
      <c r="D4" s="4">
        <v>178.64</v>
      </c>
      <c r="E4" s="4" t="str">
        <f>VLOOKUP(A4,HOP!A:L,12,0)</f>
        <v>178.64</v>
      </c>
      <c r="F4" s="4" t="str">
        <f>VLOOKUP(A4,HOP!A:C,3,0)</f>
        <v>2506577</v>
      </c>
      <c r="G4" s="4">
        <f>D4-E4</f>
        <v>0</v>
      </c>
      <c r="H4" s="4" t="str">
        <f>$H$1&amp;F4</f>
        <v>，2506577</v>
      </c>
      <c r="I4" s="4" t="str">
        <f>VLOOKUP(A4,HOP!A:U,21,0)</f>
        <v>直连</v>
      </c>
    </row>
    <row r="5" s="4" customFormat="1" spans="1:9">
      <c r="A5" s="5">
        <v>17790498595</v>
      </c>
      <c r="B5" s="6">
        <v>44662</v>
      </c>
      <c r="C5" s="6">
        <v>44663</v>
      </c>
      <c r="D5" s="4">
        <v>222.29</v>
      </c>
      <c r="E5" s="4" t="str">
        <f>VLOOKUP(A5,HOP!A:L,12,0)</f>
        <v>222.29</v>
      </c>
      <c r="F5" s="4" t="str">
        <f>VLOOKUP(A5,HOP!A:C,3,0)</f>
        <v>2506660</v>
      </c>
      <c r="G5" s="4">
        <f>D5-E5</f>
        <v>0</v>
      </c>
      <c r="H5" s="4" t="str">
        <f>$H$1&amp;F5</f>
        <v>，2506660</v>
      </c>
      <c r="I5" s="4" t="str">
        <f>VLOOKUP(A5,HOP!A:U,21,0)</f>
        <v>直连</v>
      </c>
    </row>
    <row r="7" spans="4:4">
      <c r="D7" s="4">
        <f>SUM(D2:D6)</f>
        <v>1198.22</v>
      </c>
    </row>
    <row r="11" spans="1:1">
      <c r="A11" s="4" t="s">
        <v>52</v>
      </c>
    </row>
    <row r="12" spans="1:1">
      <c r="A12" s="4" t="s">
        <v>53</v>
      </c>
    </row>
    <row r="13" spans="1:1">
      <c r="A13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E25" sqref="E25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</row>
    <row r="2" s="1" customFormat="1" spans="1:21">
      <c r="A2" s="3">
        <v>17782932309</v>
      </c>
      <c r="B2" s="1" t="s">
        <v>73</v>
      </c>
      <c r="C2" s="1" t="s">
        <v>74</v>
      </c>
      <c r="D2" s="1" t="s">
        <v>75</v>
      </c>
      <c r="E2" s="1" t="s">
        <v>31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</row>
    <row r="3" s="1" customFormat="1" spans="1:21">
      <c r="A3" s="3">
        <v>17789176099</v>
      </c>
      <c r="B3" s="1" t="s">
        <v>88</v>
      </c>
      <c r="C3" s="1" t="s">
        <v>89</v>
      </c>
      <c r="D3" s="1" t="s">
        <v>90</v>
      </c>
      <c r="E3" s="1" t="s">
        <v>39</v>
      </c>
      <c r="F3" s="1" t="s">
        <v>88</v>
      </c>
      <c r="G3" s="1" t="s">
        <v>76</v>
      </c>
      <c r="H3" s="1" t="s">
        <v>77</v>
      </c>
      <c r="I3" s="1" t="s">
        <v>91</v>
      </c>
      <c r="J3" s="1" t="s">
        <v>79</v>
      </c>
      <c r="K3" s="1" t="s">
        <v>91</v>
      </c>
      <c r="L3" s="1" t="s">
        <v>91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92</v>
      </c>
      <c r="S3" s="1" t="s">
        <v>85</v>
      </c>
      <c r="T3" s="1" t="s">
        <v>86</v>
      </c>
      <c r="U3" s="1" t="s">
        <v>87</v>
      </c>
    </row>
    <row r="4" s="1" customFormat="1" spans="1:21">
      <c r="A4" s="3">
        <v>17790206768</v>
      </c>
      <c r="B4" s="1" t="s">
        <v>88</v>
      </c>
      <c r="C4" s="1" t="s">
        <v>93</v>
      </c>
      <c r="D4" s="1" t="s">
        <v>94</v>
      </c>
      <c r="E4" s="1" t="s">
        <v>45</v>
      </c>
      <c r="F4" s="1" t="s">
        <v>88</v>
      </c>
      <c r="G4" s="1" t="s">
        <v>76</v>
      </c>
      <c r="H4" s="1" t="s">
        <v>77</v>
      </c>
      <c r="I4" s="1" t="s">
        <v>95</v>
      </c>
      <c r="J4" s="1" t="s">
        <v>79</v>
      </c>
      <c r="K4" s="1" t="s">
        <v>95</v>
      </c>
      <c r="L4" s="1" t="s">
        <v>95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96</v>
      </c>
      <c r="S4" s="1" t="s">
        <v>85</v>
      </c>
      <c r="T4" s="1" t="s">
        <v>86</v>
      </c>
      <c r="U4" s="1" t="s">
        <v>87</v>
      </c>
    </row>
    <row r="5" s="1" customFormat="1" spans="1:21">
      <c r="A5" s="3">
        <v>17790498595</v>
      </c>
      <c r="B5" s="1" t="s">
        <v>88</v>
      </c>
      <c r="C5" s="1" t="s">
        <v>97</v>
      </c>
      <c r="D5" s="1" t="s">
        <v>98</v>
      </c>
      <c r="E5" s="1" t="s">
        <v>49</v>
      </c>
      <c r="F5" s="1" t="s">
        <v>88</v>
      </c>
      <c r="G5" s="1" t="s">
        <v>76</v>
      </c>
      <c r="H5" s="1" t="s">
        <v>77</v>
      </c>
      <c r="I5" s="1" t="s">
        <v>99</v>
      </c>
      <c r="J5" s="1" t="s">
        <v>79</v>
      </c>
      <c r="K5" s="1" t="s">
        <v>99</v>
      </c>
      <c r="L5" s="1" t="s">
        <v>99</v>
      </c>
      <c r="M5" s="1" t="s">
        <v>80</v>
      </c>
      <c r="N5" s="1" t="s">
        <v>80</v>
      </c>
      <c r="O5" s="1" t="s">
        <v>81</v>
      </c>
      <c r="P5" s="1" t="s">
        <v>82</v>
      </c>
      <c r="Q5" s="1" t="s">
        <v>83</v>
      </c>
      <c r="R5" s="1" t="s">
        <v>100</v>
      </c>
      <c r="S5" s="1" t="s">
        <v>85</v>
      </c>
      <c r="T5" s="1" t="s">
        <v>86</v>
      </c>
      <c r="U5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2022-04-15T01:39:50Z</dcterms:created>
  <dcterms:modified xsi:type="dcterms:W3CDTF">2022-04-15T01:45:59Z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1043EEFAC61947248108E8A787FF554A</vt:lpwstr>
  </property>
  <property fmtid="{D5CDD505-2E9C-101B-9397-08002B2CF9AE}" pid="3" name="KSOProductBuildVer">
    <vt:lpwstr>2052-11.1.0.11636</vt:lpwstr>
  </property>
</Properties>
</file>