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<sst xmlns="http://schemas.openxmlformats.org/spreadsheetml/2006/main" count="470" uniqueCount="217">
  <si>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</si>
  <si>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</si>
  <si>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</si>
  <si>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</si>
  <si>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</si>
  <si>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</si>
  <si>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</si>
  <si>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</si>
  <si>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</si>
  <si>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</si>
  <si>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</si>
  <si>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</si>
  <si>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</si>
  <si>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</si>
  <si>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</si>
  <si>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</si>
  <si>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</si>
  <si>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</si>
  <si>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</si>
  <si>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</si>
  <si>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</si>
  <si>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</si>
  <si>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</si>
  <si>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</si>
  <si>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</si>
  <si>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17374970423	</t>
  </si>
  <si>
    <t>Ctrip</t>
  </si>
  <si>
    <t>正常</t>
  </si>
  <si>
    <t>[斯塔翰]斯塔翰村酒店(Strahan Village)(37206410)</t>
  </si>
  <si>
    <t>山顶标准房&lt;不退款&gt;&lt;2人入住&gt;</t>
  </si>
  <si>
    <t>USD</t>
  </si>
  <si>
    <t>Lockington/Belinda,Lockington/Belinda</t>
  </si>
  <si>
    <t>CA5326220415USD</t>
  </si>
  <si>
    <t>未提现</t>
  </si>
  <si>
    <t>携程开票</t>
  </si>
  <si>
    <t xml:space="preserve">2420073	</t>
  </si>
  <si>
    <t xml:space="preserve">EXP-1895008786	</t>
  </si>
  <si>
    <t xml:space="preserve">17549927584	</t>
  </si>
  <si>
    <t>[纽约]庞德时代酒店(Pod Times Square)(46883236)</t>
  </si>
  <si>
    <t>全庞德房&lt;不退款&gt;&lt;2人入住&gt;</t>
  </si>
  <si>
    <t>Choi/Henry Elliot</t>
  </si>
  <si>
    <t xml:space="preserve">2447579	</t>
  </si>
  <si>
    <t xml:space="preserve">138306483	</t>
  </si>
  <si>
    <t xml:space="preserve">17629286055	</t>
  </si>
  <si>
    <t>[帕罗奥图]威斯勒溪畔酒店(The Creekside Inn)(37228993)</t>
  </si>
  <si>
    <t>豪华房&lt;2人入住&gt;&lt;不退款&gt;</t>
  </si>
  <si>
    <t>Borgo/Stephen</t>
  </si>
  <si>
    <t xml:space="preserve">2462816	</t>
  </si>
  <si>
    <t xml:space="preserve">17137SC047473	</t>
  </si>
  <si>
    <t xml:space="preserve">17708254163	</t>
  </si>
  <si>
    <t>[巴黎]巴黎铂尔曼中心 - 贝西(Pullman Paris Centre - Bercy)(37207775)</t>
  </si>
  <si>
    <t>经典大床房&lt;不退款&gt;&lt;2人入住&gt;</t>
  </si>
  <si>
    <t>LU/LING,Meng/Keyi</t>
  </si>
  <si>
    <t xml:space="preserve">	</t>
  </si>
  <si>
    <t xml:space="preserve">LGFLFSCM	</t>
  </si>
  <si>
    <t xml:space="preserve">17763895440	</t>
  </si>
  <si>
    <t>[图拉利普]图拉利普品质酒店 - 马里斯维尔(Quality Inn Tulalip - Marysville)(37243355)</t>
  </si>
  <si>
    <t>标准房, 1 张特大床房&lt;2人入住&gt;&lt;不退款&gt;&lt;早餐&gt;</t>
  </si>
  <si>
    <t>Ross/Paul</t>
  </si>
  <si>
    <t xml:space="preserve">2498839	</t>
  </si>
  <si>
    <t xml:space="preserve">76137000	</t>
  </si>
  <si>
    <t xml:space="preserve">17778139743	</t>
  </si>
  <si>
    <t>[科利奇帕克]亚特兰大机场江山旅馆(Country Inn &amp; Suites by Radisson, Atlanta Airport South, GA)(39613914)</t>
  </si>
  <si>
    <t>客房（1张特大床，无障碍）&lt;2人入住&gt;&lt;不退款&gt;&lt;早餐&gt;</t>
  </si>
  <si>
    <t>Harris/Maurice</t>
  </si>
  <si>
    <t xml:space="preserve">17780182331	</t>
  </si>
  <si>
    <t>[阿姆斯特丹]阿姆斯特丹中心因特尔酒店(Inntel Hotels Amsterdam Centre)(37200323)</t>
  </si>
  <si>
    <t>城市双床房&lt;不退款&gt;&lt;2人入住&gt;</t>
  </si>
  <si>
    <t>KIM/HEE</t>
  </si>
  <si>
    <t xml:space="preserve">2503591	</t>
  </si>
  <si>
    <t xml:space="preserve">17782211769	</t>
  </si>
  <si>
    <t>[首尔]首尔江南大使诺富特酒店(Novotel Ambassador Seoul Gangnam)(37221626)</t>
  </si>
  <si>
    <t>高级双床房&lt;不退款&gt;&lt;2人入住&gt;</t>
  </si>
  <si>
    <t>LEE/Bo RA</t>
  </si>
  <si>
    <t xml:space="preserve">2504881	</t>
  </si>
  <si>
    <t xml:space="preserve">1633WD9532;XM	</t>
  </si>
  <si>
    <t xml:space="preserve">17789261226	</t>
  </si>
  <si>
    <t>[民都鲁]绿庭酒店(Greens Hotel &amp; Suites)(44800459)</t>
  </si>
  <si>
    <t>豪华双人房两张床&lt;2人入住&gt;&lt;不退款&gt;&lt;早餐&gt;</t>
  </si>
  <si>
    <t>Tho/Philip Ken Hock</t>
  </si>
  <si>
    <t xml:space="preserve">Acknowledged	</t>
  </si>
  <si>
    <t xml:space="preserve">17789786778	</t>
  </si>
  <si>
    <t>[万隆市]比达喀尔拉大萨沃伊霍曼酒店(Hotel Savoy Homann)(39034439)</t>
  </si>
  <si>
    <t>豪华客房(双人床)&lt;不退款&gt;&lt;2人入住&gt;</t>
  </si>
  <si>
    <t>Supit/Sonny Ignatius</t>
  </si>
  <si>
    <t xml:space="preserve">2506450	</t>
  </si>
  <si>
    <t xml:space="preserve">17789998360	</t>
  </si>
  <si>
    <t>[菲利浦]沃登阿伯德酒店(Abode Woden)(37221990)</t>
  </si>
  <si>
    <t>一室房&lt;不退款&gt;&lt;2人入住&gt;</t>
  </si>
  <si>
    <t>Saville/Sharyn</t>
  </si>
  <si>
    <t xml:space="preserve">2506527	</t>
  </si>
  <si>
    <t xml:space="preserve">17789999066	</t>
  </si>
  <si>
    <t>[阿布扎比]阿布扎比诺富特布斯坦酒店(Novotel Abu Dhabi Al Bustan Hotel)(37206519)</t>
  </si>
  <si>
    <t>Alhammadi/abdulsalam</t>
  </si>
  <si>
    <t xml:space="preserve">2506529	</t>
  </si>
  <si>
    <t xml:space="preserve">17790029805	</t>
  </si>
  <si>
    <t>[巴黎]诺富特套房，巴黎世博会凡尔赛宫(Novotel Suites Paris Expo Porte de Versailles)(37252331)</t>
  </si>
  <si>
    <t>高级大床套房(带双人沙发床)&lt;不退款&gt;&lt;2人入住&gt;</t>
  </si>
  <si>
    <t>zhang/litao</t>
  </si>
  <si>
    <t xml:space="preserve">2506541	</t>
  </si>
  <si>
    <t>，</t>
  </si>
  <si>
    <t>A220415095413481</t>
  </si>
  <si>
    <t>USD / HKD 当前参考汇率: 7.84276</t>
  </si>
  <si>
    <t xml:space="preserve">总计： 2600 USD/
20391.18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</si>
  <si>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</si>
  <si>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</si>
  <si>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</si>
  <si>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</si>
  <si>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</si>
  <si>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</si>
  <si>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</si>
  <si>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</si>
  <si>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</si>
  <si>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</si>
  <si>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</si>
  <si>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</si>
  <si>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</si>
  <si>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</si>
  <si>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</si>
  <si>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</si>
  <si>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</si>
  <si>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</si>
  <si>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2022-02-16</t>
  </si>
  <si>
    <t>2420073</t>
  </si>
  <si>
    <t>斯塔翰村酒店</t>
  </si>
  <si>
    <t>Lockington Belinda,Lockington Belinda</t>
  </si>
  <si>
    <t>2022-04-11</t>
  </si>
  <si>
    <t>2022-04-12</t>
  </si>
  <si>
    <t>退房日周结</t>
  </si>
  <si>
    <t>686.22</t>
  </si>
  <si>
    <t>108.00</t>
  </si>
  <si>
    <t>0</t>
  </si>
  <si>
    <t>0.00</t>
  </si>
  <si>
    <t>携程盛景国际直连</t>
  </si>
  <si>
    <t>01.010677</t>
  </si>
  <si>
    <t>2022-02-16 18:58:18</t>
  </si>
  <si>
    <t>否</t>
  </si>
  <si>
    <t>汇智国际旅游发展有限公司</t>
  </si>
  <si>
    <t>直连</t>
  </si>
  <si>
    <t>2022-03-04</t>
  </si>
  <si>
    <t>2447579</t>
  </si>
  <si>
    <t>庞德时代酒店</t>
  </si>
  <si>
    <t>Choi Henry Elliot</t>
  </si>
  <si>
    <t>1089.28</t>
  </si>
  <si>
    <t>172.00</t>
  </si>
  <si>
    <t>2022-03-04 08:44:47</t>
  </si>
  <si>
    <t>2022-03-12</t>
  </si>
  <si>
    <t>2462816</t>
  </si>
  <si>
    <t>威斯勒溪畔酒店</t>
  </si>
  <si>
    <t>Borgo Stephen</t>
  </si>
  <si>
    <t>1410.23</t>
  </si>
  <si>
    <t>222.00</t>
  </si>
  <si>
    <t>2022-03-12 11:52:10</t>
  </si>
  <si>
    <t>2022-03-24</t>
  </si>
  <si>
    <t>2481300</t>
  </si>
  <si>
    <t>巴黎铂尔曼中心 - 贝西</t>
  </si>
  <si>
    <t>LU LING,Meng Keyi</t>
  </si>
  <si>
    <t>2022-04-09</t>
  </si>
  <si>
    <t>3812.14</t>
  </si>
  <si>
    <t>597.00</t>
  </si>
  <si>
    <t>2022-03-24 19:30:39</t>
  </si>
  <si>
    <t>2022-04-05</t>
  </si>
  <si>
    <t>2498839</t>
  </si>
  <si>
    <t>图拉利普品质酒店 - 马里斯维尔</t>
  </si>
  <si>
    <t>Ross Paul</t>
  </si>
  <si>
    <t>2245.06</t>
  </si>
  <si>
    <t>352.00</t>
  </si>
  <si>
    <t>2022-04-05 20:06:54</t>
  </si>
  <si>
    <t>2022-04-08</t>
  </si>
  <si>
    <t>2502904</t>
  </si>
  <si>
    <t>丽笙格鲁吉亚州南亚特兰大机场乡村套房酒店</t>
  </si>
  <si>
    <t>Harris Maurice</t>
  </si>
  <si>
    <t>497.16</t>
  </si>
  <si>
    <t>78.00</t>
  </si>
  <si>
    <t>2022-04-08 11:51:52</t>
  </si>
  <si>
    <t>2503591</t>
  </si>
  <si>
    <t>阿姆斯特丹市中心因特尔酒店</t>
  </si>
  <si>
    <t>KIM HEE</t>
  </si>
  <si>
    <t>2022-04-10</t>
  </si>
  <si>
    <t>2702.53</t>
  </si>
  <si>
    <t>424.00</t>
  </si>
  <si>
    <t>2022-04-08 22:42:14</t>
  </si>
  <si>
    <t>2504881</t>
  </si>
  <si>
    <t>首尔江南大使诺富特酒店</t>
  </si>
  <si>
    <t>LEE Bo RA</t>
  </si>
  <si>
    <t>1416.03</t>
  </si>
  <si>
    <t>2022-04-09 21:55:28</t>
  </si>
  <si>
    <t>2506240</t>
  </si>
  <si>
    <t>格林斯套房酒店</t>
  </si>
  <si>
    <t>Tho Philip Ken Hock</t>
  </si>
  <si>
    <t>299.79</t>
  </si>
  <si>
    <t>47.00</t>
  </si>
  <si>
    <t>2022-04-11 09:35:32</t>
  </si>
  <si>
    <t>2506450</t>
  </si>
  <si>
    <t>比达喀尔拉大萨沃伊霍曼酒店</t>
  </si>
  <si>
    <t>Supit Sonny Ignatius</t>
  </si>
  <si>
    <t>210.49</t>
  </si>
  <si>
    <t>33.00</t>
  </si>
  <si>
    <t>2022-04-11 13:47:33</t>
  </si>
  <si>
    <t>2506527</t>
  </si>
  <si>
    <t>堪培拉沃登阿伯德酒店</t>
  </si>
  <si>
    <t>Saville Sharyn</t>
  </si>
  <si>
    <t>803.69</t>
  </si>
  <si>
    <t>126.00</t>
  </si>
  <si>
    <t>2022-04-11 15:35:50</t>
  </si>
  <si>
    <t>2506529</t>
  </si>
  <si>
    <t>阿布扎比诺富特布斯坦酒店</t>
  </si>
  <si>
    <t>Alhammadi abdulsalam</t>
  </si>
  <si>
    <t>312.55</t>
  </si>
  <si>
    <t>49.00</t>
  </si>
  <si>
    <t>2022-04-11 15:37:21</t>
  </si>
  <si>
    <t>2506541</t>
  </si>
  <si>
    <t>诺富特套房，巴黎世博会凡尔赛宫</t>
  </si>
  <si>
    <t>zhang litao</t>
  </si>
  <si>
    <t>1084.35</t>
  </si>
  <si>
    <t>170.00</t>
  </si>
  <si>
    <t>2022-04-11 15:52:37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</si>
</sst>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2" fillId="17" borderId="1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44662</v>
      </c>
      <c r="G2" s="6">
        <v>44663</v>
      </c>
      <c r="H2" s="4">
        <v>1</v>
      </c>
      <c r="I2" s="4">
        <v>1</v>
      </c>
      <c r="J2" s="4">
        <v>1</v>
      </c>
      <c r="K2" s="4" t="s">
        <v>30</v>
      </c>
      <c r="L2" s="4">
        <v>108</v>
      </c>
      <c r="M2" s="4">
        <v>108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44608</v>
      </c>
      <c r="S2" s="6">
        <v>44666</v>
      </c>
      <c r="T2" s="4" t="s">
        <v>34</v>
      </c>
      <c r="U2" s="4">
        <v>108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44662</v>
      </c>
      <c r="G3" s="6">
        <v>44663</v>
      </c>
      <c r="H3" s="4">
        <v>1</v>
      </c>
      <c r="I3" s="4">
        <v>1</v>
      </c>
      <c r="J3" s="4">
        <v>1</v>
      </c>
      <c r="K3" s="4" t="s">
        <v>30</v>
      </c>
      <c r="L3" s="4">
        <v>172</v>
      </c>
      <c r="M3" s="4">
        <v>172</v>
      </c>
      <c r="N3" s="4" t="s">
        <v>40</v>
      </c>
      <c r="O3" s="4" t="s">
        <v>32</v>
      </c>
      <c r="P3" s="4" t="s">
        <v>33</v>
      </c>
      <c r="Q3" s="4">
        <v>0</v>
      </c>
      <c r="R3" s="7">
        <v>44624</v>
      </c>
      <c r="S3" s="6">
        <v>44666</v>
      </c>
      <c r="T3" s="4" t="s">
        <v>34</v>
      </c>
      <c r="U3" s="4">
        <v>172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44662</v>
      </c>
      <c r="G4" s="6">
        <v>44663</v>
      </c>
      <c r="H4" s="4">
        <v>1</v>
      </c>
      <c r="I4" s="4">
        <v>1</v>
      </c>
      <c r="J4" s="4">
        <v>1</v>
      </c>
      <c r="K4" s="4" t="s">
        <v>30</v>
      </c>
      <c r="L4" s="4">
        <v>222</v>
      </c>
      <c r="M4" s="4">
        <v>222</v>
      </c>
      <c r="N4" s="4" t="s">
        <v>46</v>
      </c>
      <c r="O4" s="4" t="s">
        <v>32</v>
      </c>
      <c r="P4" s="4" t="s">
        <v>33</v>
      </c>
      <c r="Q4" s="4">
        <v>0</v>
      </c>
      <c r="R4" s="7">
        <v>44632</v>
      </c>
      <c r="S4" s="6">
        <v>44666</v>
      </c>
      <c r="T4" s="4" t="s">
        <v>34</v>
      </c>
      <c r="U4" s="4">
        <v>222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44660</v>
      </c>
      <c r="G5" s="6">
        <v>44663</v>
      </c>
      <c r="H5" s="4">
        <v>1</v>
      </c>
      <c r="I5" s="4">
        <v>3</v>
      </c>
      <c r="J5" s="4">
        <v>3</v>
      </c>
      <c r="K5" s="4" t="s">
        <v>30</v>
      </c>
      <c r="L5" s="4">
        <v>597</v>
      </c>
      <c r="M5" s="4">
        <v>597</v>
      </c>
      <c r="N5" s="4" t="s">
        <v>52</v>
      </c>
      <c r="O5" s="4" t="s">
        <v>32</v>
      </c>
      <c r="P5" s="4" t="s">
        <v>33</v>
      </c>
      <c r="Q5" s="4">
        <v>0</v>
      </c>
      <c r="R5" s="7">
        <v>44644</v>
      </c>
      <c r="S5" s="6">
        <v>44666</v>
      </c>
      <c r="T5" s="4" t="s">
        <v>34</v>
      </c>
      <c r="U5" s="4">
        <v>597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44660</v>
      </c>
      <c r="G6" s="6">
        <v>44663</v>
      </c>
      <c r="H6" s="4">
        <v>1</v>
      </c>
      <c r="I6" s="4">
        <v>3</v>
      </c>
      <c r="J6" s="4">
        <v>3</v>
      </c>
      <c r="K6" s="4" t="s">
        <v>30</v>
      </c>
      <c r="L6" s="4">
        <v>352</v>
      </c>
      <c r="M6" s="4">
        <v>352</v>
      </c>
      <c r="N6" s="4" t="s">
        <v>58</v>
      </c>
      <c r="O6" s="4" t="s">
        <v>32</v>
      </c>
      <c r="P6" s="4" t="s">
        <v>33</v>
      </c>
      <c r="Q6" s="4">
        <v>0</v>
      </c>
      <c r="R6" s="7">
        <v>44656</v>
      </c>
      <c r="S6" s="6">
        <v>44666</v>
      </c>
      <c r="T6" s="4" t="s">
        <v>34</v>
      </c>
      <c r="U6" s="4">
        <v>352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44662</v>
      </c>
      <c r="G7" s="6">
        <v>44663</v>
      </c>
      <c r="H7" s="4">
        <v>1</v>
      </c>
      <c r="I7" s="4">
        <v>1</v>
      </c>
      <c r="J7" s="4">
        <v>1</v>
      </c>
      <c r="K7" s="4" t="s">
        <v>30</v>
      </c>
      <c r="L7" s="4">
        <v>78</v>
      </c>
      <c r="M7" s="4">
        <v>78</v>
      </c>
      <c r="N7" s="4" t="s">
        <v>64</v>
      </c>
      <c r="O7" s="4" t="s">
        <v>32</v>
      </c>
      <c r="P7" s="4" t="s">
        <v>33</v>
      </c>
      <c r="Q7" s="4">
        <v>0</v>
      </c>
      <c r="R7" s="7">
        <v>44659</v>
      </c>
      <c r="S7" s="6">
        <v>44666</v>
      </c>
      <c r="T7" s="4" t="s">
        <v>34</v>
      </c>
      <c r="U7" s="4">
        <v>78</v>
      </c>
      <c r="V7" s="4">
        <v>0</v>
      </c>
      <c r="W7" s="4">
        <v>0</v>
      </c>
      <c r="X7" s="4" t="s">
        <v>53</v>
      </c>
      <c r="Y7" s="4" t="s">
        <v>53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44661</v>
      </c>
      <c r="G8" s="6">
        <v>44663</v>
      </c>
      <c r="H8" s="4">
        <v>1</v>
      </c>
      <c r="I8" s="4">
        <v>2</v>
      </c>
      <c r="J8" s="4">
        <v>2</v>
      </c>
      <c r="K8" s="4" t="s">
        <v>30</v>
      </c>
      <c r="L8" s="4">
        <v>424</v>
      </c>
      <c r="M8" s="4">
        <v>424</v>
      </c>
      <c r="N8" s="4" t="s">
        <v>68</v>
      </c>
      <c r="O8" s="4" t="s">
        <v>32</v>
      </c>
      <c r="P8" s="4" t="s">
        <v>33</v>
      </c>
      <c r="Q8" s="4">
        <v>0</v>
      </c>
      <c r="R8" s="7">
        <v>44659</v>
      </c>
      <c r="S8" s="6">
        <v>44666</v>
      </c>
      <c r="T8" s="4" t="s">
        <v>34</v>
      </c>
      <c r="U8" s="4">
        <v>424</v>
      </c>
      <c r="V8" s="4">
        <v>0</v>
      </c>
      <c r="W8" s="4">
        <v>0</v>
      </c>
      <c r="X8" s="4" t="s">
        <v>69</v>
      </c>
      <c r="Y8" s="4" t="s">
        <v>53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44661</v>
      </c>
      <c r="G9" s="6">
        <v>44663</v>
      </c>
      <c r="H9" s="4">
        <v>1</v>
      </c>
      <c r="I9" s="4">
        <v>2</v>
      </c>
      <c r="J9" s="4">
        <v>2</v>
      </c>
      <c r="K9" s="4" t="s">
        <v>30</v>
      </c>
      <c r="L9" s="4">
        <v>222</v>
      </c>
      <c r="M9" s="4">
        <v>222</v>
      </c>
      <c r="N9" s="4" t="s">
        <v>73</v>
      </c>
      <c r="O9" s="4" t="s">
        <v>32</v>
      </c>
      <c r="P9" s="4" t="s">
        <v>33</v>
      </c>
      <c r="Q9" s="4">
        <v>0</v>
      </c>
      <c r="R9" s="7">
        <v>44660</v>
      </c>
      <c r="S9" s="6">
        <v>44666</v>
      </c>
      <c r="T9" s="4" t="s">
        <v>34</v>
      </c>
      <c r="U9" s="4">
        <v>222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44662</v>
      </c>
      <c r="G10" s="6">
        <v>44663</v>
      </c>
      <c r="H10" s="4">
        <v>1</v>
      </c>
      <c r="I10" s="4">
        <v>1</v>
      </c>
      <c r="J10" s="4">
        <v>1</v>
      </c>
      <c r="K10" s="4" t="s">
        <v>30</v>
      </c>
      <c r="L10" s="4">
        <v>47</v>
      </c>
      <c r="M10" s="4">
        <v>47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44662</v>
      </c>
      <c r="S10" s="6">
        <v>44666</v>
      </c>
      <c r="T10" s="4" t="s">
        <v>34</v>
      </c>
      <c r="U10" s="4">
        <v>47</v>
      </c>
      <c r="V10" s="4">
        <v>0</v>
      </c>
      <c r="W10" s="4">
        <v>0</v>
      </c>
      <c r="X10" s="4" t="s">
        <v>53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44662</v>
      </c>
      <c r="G11" s="6">
        <v>44663</v>
      </c>
      <c r="H11" s="4">
        <v>1</v>
      </c>
      <c r="I11" s="4">
        <v>1</v>
      </c>
      <c r="J11" s="4">
        <v>1</v>
      </c>
      <c r="K11" s="4" t="s">
        <v>30</v>
      </c>
      <c r="L11" s="4">
        <v>33</v>
      </c>
      <c r="M11" s="4">
        <v>33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44662</v>
      </c>
      <c r="S11" s="6">
        <v>44666</v>
      </c>
      <c r="T11" s="4" t="s">
        <v>34</v>
      </c>
      <c r="U11" s="4">
        <v>33</v>
      </c>
      <c r="V11" s="4">
        <v>0</v>
      </c>
      <c r="W11" s="4">
        <v>0</v>
      </c>
      <c r="X11" s="4" t="s">
        <v>85</v>
      </c>
      <c r="Y11" s="4" t="s">
        <v>53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44662</v>
      </c>
      <c r="G12" s="6">
        <v>44663</v>
      </c>
      <c r="H12" s="4">
        <v>1</v>
      </c>
      <c r="I12" s="4">
        <v>1</v>
      </c>
      <c r="J12" s="4">
        <v>1</v>
      </c>
      <c r="K12" s="4" t="s">
        <v>30</v>
      </c>
      <c r="L12" s="4">
        <v>126</v>
      </c>
      <c r="M12" s="4">
        <v>126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44662</v>
      </c>
      <c r="S12" s="6">
        <v>44666</v>
      </c>
      <c r="T12" s="4" t="s">
        <v>34</v>
      </c>
      <c r="U12" s="4">
        <v>126</v>
      </c>
      <c r="V12" s="4">
        <v>0</v>
      </c>
      <c r="W12" s="4">
        <v>0</v>
      </c>
      <c r="X12" s="4" t="s">
        <v>90</v>
      </c>
      <c r="Y12" s="4" t="s">
        <v>53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72</v>
      </c>
      <c r="F13" s="6">
        <v>44662</v>
      </c>
      <c r="G13" s="6">
        <v>44663</v>
      </c>
      <c r="H13" s="4">
        <v>1</v>
      </c>
      <c r="I13" s="4">
        <v>1</v>
      </c>
      <c r="J13" s="4">
        <v>1</v>
      </c>
      <c r="K13" s="4" t="s">
        <v>30</v>
      </c>
      <c r="L13" s="4">
        <v>49</v>
      </c>
      <c r="M13" s="4">
        <v>49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44662</v>
      </c>
      <c r="S13" s="6">
        <v>44666</v>
      </c>
      <c r="T13" s="4" t="s">
        <v>34</v>
      </c>
      <c r="U13" s="4">
        <v>49</v>
      </c>
      <c r="V13" s="4">
        <v>0</v>
      </c>
      <c r="W13" s="4">
        <v>0</v>
      </c>
      <c r="X13" s="4" t="s">
        <v>94</v>
      </c>
      <c r="Y13" s="4" t="s">
        <v>53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44662</v>
      </c>
      <c r="G14" s="6">
        <v>44663</v>
      </c>
      <c r="H14" s="4">
        <v>1</v>
      </c>
      <c r="I14" s="4">
        <v>1</v>
      </c>
      <c r="J14" s="4">
        <v>1</v>
      </c>
      <c r="K14" s="4" t="s">
        <v>30</v>
      </c>
      <c r="L14" s="4">
        <v>170</v>
      </c>
      <c r="M14" s="4">
        <v>170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44662</v>
      </c>
      <c r="S14" s="6">
        <v>44666</v>
      </c>
      <c r="T14" s="4" t="s">
        <v>34</v>
      </c>
      <c r="U14" s="4">
        <v>170</v>
      </c>
      <c r="V14" s="4">
        <v>0</v>
      </c>
      <c r="W14" s="4">
        <v>0</v>
      </c>
      <c r="X14" s="4" t="s">
        <v>99</v>
      </c>
      <c r="Y14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17" sqref="H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5">
        <v>17374970423</v>
      </c>
      <c r="B2" s="6">
        <v>44662</v>
      </c>
      <c r="C2" s="6">
        <v>44663</v>
      </c>
      <c r="D2" s="4">
        <v>108</v>
      </c>
      <c r="E2" s="4" t="str">
        <f>VLOOKUP(A2,HOP!A:L,12,0)</f>
        <v>108.00</v>
      </c>
      <c r="F2" s="4" t="str">
        <f>VLOOKUP(A2,HOP!A:C,3,0)</f>
        <v>2420073</v>
      </c>
      <c r="G2" s="4">
        <f>D2-E2</f>
        <v>0</v>
      </c>
      <c r="H2" s="4" t="str">
        <f>$H$1&amp;F2</f>
        <v>，2420073</v>
      </c>
      <c r="I2" s="4" t="str">
        <f>VLOOKUP(A2,HOP!A:U,21,0)</f>
        <v>直连</v>
      </c>
    </row>
    <row r="3" s="4" customFormat="1" spans="1:9">
      <c r="A3" s="5">
        <v>17549927584</v>
      </c>
      <c r="B3" s="6">
        <v>44662</v>
      </c>
      <c r="C3" s="6">
        <v>44663</v>
      </c>
      <c r="D3" s="4">
        <v>172</v>
      </c>
      <c r="E3" s="4" t="str">
        <f>VLOOKUP(A3,HOP!A:L,12,0)</f>
        <v>172.00</v>
      </c>
      <c r="F3" s="4" t="str">
        <f>VLOOKUP(A3,HOP!A:C,3,0)</f>
        <v>2447579</v>
      </c>
      <c r="G3" s="4">
        <f t="shared" ref="G3:G14" si="0">D3-E3</f>
        <v>0</v>
      </c>
      <c r="H3" s="4" t="str">
        <f t="shared" ref="H3:H14" si="1">$H$1&amp;F3</f>
        <v>，2447579</v>
      </c>
      <c r="I3" s="4" t="str">
        <f>VLOOKUP(A3,HOP!A:U,21,0)</f>
        <v>直连</v>
      </c>
    </row>
    <row r="4" s="4" customFormat="1" spans="1:9">
      <c r="A4" s="5">
        <v>17629286055</v>
      </c>
      <c r="B4" s="6">
        <v>44662</v>
      </c>
      <c r="C4" s="6">
        <v>44663</v>
      </c>
      <c r="D4" s="4">
        <v>222</v>
      </c>
      <c r="E4" s="4" t="str">
        <f>VLOOKUP(A4,HOP!A:L,12,0)</f>
        <v>222.00</v>
      </c>
      <c r="F4" s="4" t="str">
        <f>VLOOKUP(A4,HOP!A:C,3,0)</f>
        <v>2462816</v>
      </c>
      <c r="G4" s="4">
        <f t="shared" si="0"/>
        <v>0</v>
      </c>
      <c r="H4" s="4" t="str">
        <f t="shared" si="1"/>
        <v>，2462816</v>
      </c>
      <c r="I4" s="4" t="str">
        <f>VLOOKUP(A4,HOP!A:U,21,0)</f>
        <v>直连</v>
      </c>
    </row>
    <row r="5" s="4" customFormat="1" spans="1:9">
      <c r="A5" s="5">
        <v>17708254163</v>
      </c>
      <c r="B5" s="6">
        <v>44660</v>
      </c>
      <c r="C5" s="6">
        <v>44663</v>
      </c>
      <c r="D5" s="4">
        <v>597</v>
      </c>
      <c r="E5" s="4" t="str">
        <f>VLOOKUP(A5,HOP!A:L,12,0)</f>
        <v>597.00</v>
      </c>
      <c r="F5" s="4" t="str">
        <f>VLOOKUP(A5,HOP!A:C,3,0)</f>
        <v>2481300</v>
      </c>
      <c r="G5" s="4">
        <f t="shared" si="0"/>
        <v>0</v>
      </c>
      <c r="H5" s="4" t="str">
        <f t="shared" si="1"/>
        <v>，2481300</v>
      </c>
      <c r="I5" s="4" t="str">
        <f>VLOOKUP(A5,HOP!A:U,21,0)</f>
        <v>直连</v>
      </c>
    </row>
    <row r="6" s="4" customFormat="1" spans="1:9">
      <c r="A6" s="5">
        <v>17763895440</v>
      </c>
      <c r="B6" s="6">
        <v>44660</v>
      </c>
      <c r="C6" s="6">
        <v>44663</v>
      </c>
      <c r="D6" s="4">
        <v>352</v>
      </c>
      <c r="E6" s="4" t="str">
        <f>VLOOKUP(A6,HOP!A:L,12,0)</f>
        <v>352.00</v>
      </c>
      <c r="F6" s="4" t="str">
        <f>VLOOKUP(A6,HOP!A:C,3,0)</f>
        <v>2498839</v>
      </c>
      <c r="G6" s="4">
        <f t="shared" si="0"/>
        <v>0</v>
      </c>
      <c r="H6" s="4" t="str">
        <f t="shared" si="1"/>
        <v>，2498839</v>
      </c>
      <c r="I6" s="4" t="str">
        <f>VLOOKUP(A6,HOP!A:U,21,0)</f>
        <v>直连</v>
      </c>
    </row>
    <row r="7" s="4" customFormat="1" spans="1:9">
      <c r="A7" s="5">
        <v>17778139743</v>
      </c>
      <c r="B7" s="6">
        <v>44662</v>
      </c>
      <c r="C7" s="6">
        <v>44663</v>
      </c>
      <c r="D7" s="4">
        <v>78</v>
      </c>
      <c r="E7" s="4" t="str">
        <f>VLOOKUP(A7,HOP!A:L,12,0)</f>
        <v>78.00</v>
      </c>
      <c r="F7" s="4" t="str">
        <f>VLOOKUP(A7,HOP!A:C,3,0)</f>
        <v>2502904</v>
      </c>
      <c r="G7" s="4">
        <f t="shared" si="0"/>
        <v>0</v>
      </c>
      <c r="H7" s="4" t="str">
        <f t="shared" si="1"/>
        <v>，2502904</v>
      </c>
      <c r="I7" s="4" t="str">
        <f>VLOOKUP(A7,HOP!A:U,21,0)</f>
        <v>直连</v>
      </c>
    </row>
    <row r="8" s="4" customFormat="1" spans="1:9">
      <c r="A8" s="5">
        <v>17780182331</v>
      </c>
      <c r="B8" s="6">
        <v>44661</v>
      </c>
      <c r="C8" s="6">
        <v>44663</v>
      </c>
      <c r="D8" s="4">
        <v>424</v>
      </c>
      <c r="E8" s="4" t="str">
        <f>VLOOKUP(A8,HOP!A:L,12,0)</f>
        <v>424.00</v>
      </c>
      <c r="F8" s="4" t="str">
        <f>VLOOKUP(A8,HOP!A:C,3,0)</f>
        <v>2503591</v>
      </c>
      <c r="G8" s="4">
        <f t="shared" si="0"/>
        <v>0</v>
      </c>
      <c r="H8" s="4" t="str">
        <f t="shared" si="1"/>
        <v>，2503591</v>
      </c>
      <c r="I8" s="4" t="str">
        <f>VLOOKUP(A8,HOP!A:U,21,0)</f>
        <v>直连</v>
      </c>
    </row>
    <row r="9" s="4" customFormat="1" spans="1:9">
      <c r="A9" s="5">
        <v>17782211769</v>
      </c>
      <c r="B9" s="6">
        <v>44661</v>
      </c>
      <c r="C9" s="6">
        <v>44663</v>
      </c>
      <c r="D9" s="4">
        <v>222</v>
      </c>
      <c r="E9" s="4" t="str">
        <f>VLOOKUP(A9,HOP!A:L,12,0)</f>
        <v>222.00</v>
      </c>
      <c r="F9" s="4" t="str">
        <f>VLOOKUP(A9,HOP!A:C,3,0)</f>
        <v>2504881</v>
      </c>
      <c r="G9" s="4">
        <f t="shared" si="0"/>
        <v>0</v>
      </c>
      <c r="H9" s="4" t="str">
        <f t="shared" si="1"/>
        <v>，2504881</v>
      </c>
      <c r="I9" s="4" t="str">
        <f>VLOOKUP(A9,HOP!A:U,21,0)</f>
        <v>直连</v>
      </c>
    </row>
    <row r="10" s="4" customFormat="1" spans="1:9">
      <c r="A10" s="5">
        <v>17789261226</v>
      </c>
      <c r="B10" s="6">
        <v>44662</v>
      </c>
      <c r="C10" s="6">
        <v>44663</v>
      </c>
      <c r="D10" s="4">
        <v>47</v>
      </c>
      <c r="E10" s="4" t="str">
        <f>VLOOKUP(A10,HOP!A:L,12,0)</f>
        <v>47.00</v>
      </c>
      <c r="F10" s="4" t="str">
        <f>VLOOKUP(A10,HOP!A:C,3,0)</f>
        <v>2506240</v>
      </c>
      <c r="G10" s="4">
        <f t="shared" si="0"/>
        <v>0</v>
      </c>
      <c r="H10" s="4" t="str">
        <f t="shared" si="1"/>
        <v>，2506240</v>
      </c>
      <c r="I10" s="4" t="str">
        <f>VLOOKUP(A10,HOP!A:U,21,0)</f>
        <v>直连</v>
      </c>
    </row>
    <row r="11" s="4" customFormat="1" spans="1:9">
      <c r="A11" s="5">
        <v>17789786778</v>
      </c>
      <c r="B11" s="6">
        <v>44662</v>
      </c>
      <c r="C11" s="6">
        <v>44663</v>
      </c>
      <c r="D11" s="4">
        <v>33</v>
      </c>
      <c r="E11" s="4" t="str">
        <f>VLOOKUP(A11,HOP!A:L,12,0)</f>
        <v>33.00</v>
      </c>
      <c r="F11" s="4" t="str">
        <f>VLOOKUP(A11,HOP!A:C,3,0)</f>
        <v>2506450</v>
      </c>
      <c r="G11" s="4">
        <f t="shared" si="0"/>
        <v>0</v>
      </c>
      <c r="H11" s="4" t="str">
        <f t="shared" si="1"/>
        <v>，2506450</v>
      </c>
      <c r="I11" s="4" t="str">
        <f>VLOOKUP(A11,HOP!A:U,21,0)</f>
        <v>直连</v>
      </c>
    </row>
    <row r="12" s="4" customFormat="1" spans="1:9">
      <c r="A12" s="5">
        <v>17789998360</v>
      </c>
      <c r="B12" s="6">
        <v>44662</v>
      </c>
      <c r="C12" s="6">
        <v>44663</v>
      </c>
      <c r="D12" s="4">
        <v>126</v>
      </c>
      <c r="E12" s="4" t="str">
        <f>VLOOKUP(A12,HOP!A:L,12,0)</f>
        <v>126.00</v>
      </c>
      <c r="F12" s="4" t="str">
        <f>VLOOKUP(A12,HOP!A:C,3,0)</f>
        <v>2506527</v>
      </c>
      <c r="G12" s="4">
        <f t="shared" si="0"/>
        <v>0</v>
      </c>
      <c r="H12" s="4" t="str">
        <f t="shared" si="1"/>
        <v>，2506527</v>
      </c>
      <c r="I12" s="4" t="str">
        <f>VLOOKUP(A12,HOP!A:U,21,0)</f>
        <v>直连</v>
      </c>
    </row>
    <row r="13" s="4" customFormat="1" spans="1:9">
      <c r="A13" s="5">
        <v>17789999066</v>
      </c>
      <c r="B13" s="6">
        <v>44662</v>
      </c>
      <c r="C13" s="6">
        <v>44663</v>
      </c>
      <c r="D13" s="4">
        <v>49</v>
      </c>
      <c r="E13" s="4" t="str">
        <f>VLOOKUP(A13,HOP!A:L,12,0)</f>
        <v>49.00</v>
      </c>
      <c r="F13" s="4" t="str">
        <f>VLOOKUP(A13,HOP!A:C,3,0)</f>
        <v>2506529</v>
      </c>
      <c r="G13" s="4">
        <f t="shared" si="0"/>
        <v>0</v>
      </c>
      <c r="H13" s="4" t="str">
        <f t="shared" si="1"/>
        <v>，2506529</v>
      </c>
      <c r="I13" s="4" t="str">
        <f>VLOOKUP(A13,HOP!A:U,21,0)</f>
        <v>直连</v>
      </c>
    </row>
    <row r="14" s="4" customFormat="1" spans="1:9">
      <c r="A14" s="5">
        <v>17790029805</v>
      </c>
      <c r="B14" s="6">
        <v>44662</v>
      </c>
      <c r="C14" s="6">
        <v>44663</v>
      </c>
      <c r="D14" s="4">
        <v>170</v>
      </c>
      <c r="E14" s="4" t="str">
        <f>VLOOKUP(A14,HOP!A:L,12,0)</f>
        <v>170.00</v>
      </c>
      <c r="F14" s="4" t="str">
        <f>VLOOKUP(A14,HOP!A:C,3,0)</f>
        <v>2506541</v>
      </c>
      <c r="G14" s="4">
        <f t="shared" si="0"/>
        <v>0</v>
      </c>
      <c r="H14" s="4" t="str">
        <f t="shared" si="1"/>
        <v>，2506541</v>
      </c>
      <c r="I14" s="4" t="str">
        <f>VLOOKUP(A14,HOP!A:U,21,0)</f>
        <v>直连</v>
      </c>
    </row>
    <row r="16" spans="4:4">
      <c r="D16" s="4">
        <f>SUM(D2:D15)</f>
        <v>2600</v>
      </c>
    </row>
    <row r="20" spans="1:1">
      <c r="A20" s="4" t="s">
        <v>101</v>
      </c>
    </row>
    <row r="21" spans="1:1">
      <c r="A21" s="4" t="s">
        <v>102</v>
      </c>
    </row>
    <row r="22" spans="1:1">
      <c r="A22" s="4" t="s">
        <v>103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D36" sqref="D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3">
        <v>17374970423</v>
      </c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30</v>
      </c>
      <c r="K2" s="1" t="s">
        <v>130</v>
      </c>
      <c r="L2" s="1" t="s">
        <v>130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</row>
    <row r="3" s="1" customFormat="1" spans="1:21">
      <c r="A3" s="3">
        <v>17549927584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126</v>
      </c>
      <c r="G3" s="1" t="s">
        <v>127</v>
      </c>
      <c r="H3" s="1" t="s">
        <v>128</v>
      </c>
      <c r="I3" s="1" t="s">
        <v>143</v>
      </c>
      <c r="J3" s="1" t="s">
        <v>30</v>
      </c>
      <c r="K3" s="1" t="s">
        <v>144</v>
      </c>
      <c r="L3" s="1" t="s">
        <v>144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145</v>
      </c>
      <c r="S3" s="1" t="s">
        <v>136</v>
      </c>
      <c r="T3" s="1" t="s">
        <v>137</v>
      </c>
      <c r="U3" s="1" t="s">
        <v>138</v>
      </c>
    </row>
    <row r="4" s="1" customFormat="1" spans="1:21">
      <c r="A4" s="3">
        <v>17629286055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126</v>
      </c>
      <c r="G4" s="1" t="s">
        <v>127</v>
      </c>
      <c r="H4" s="1" t="s">
        <v>128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152</v>
      </c>
      <c r="S4" s="1" t="s">
        <v>136</v>
      </c>
      <c r="T4" s="1" t="s">
        <v>137</v>
      </c>
      <c r="U4" s="1" t="s">
        <v>138</v>
      </c>
    </row>
    <row r="5" s="1" customFormat="1" spans="1:21">
      <c r="A5" s="3">
        <v>17708254163</v>
      </c>
      <c r="B5" s="1" t="s">
        <v>153</v>
      </c>
      <c r="C5" s="1" t="s">
        <v>154</v>
      </c>
      <c r="D5" s="1" t="s">
        <v>155</v>
      </c>
      <c r="E5" s="1" t="s">
        <v>156</v>
      </c>
      <c r="F5" s="1" t="s">
        <v>157</v>
      </c>
      <c r="G5" s="1" t="s">
        <v>127</v>
      </c>
      <c r="H5" s="1" t="s">
        <v>128</v>
      </c>
      <c r="I5" s="1" t="s">
        <v>158</v>
      </c>
      <c r="J5" s="1" t="s">
        <v>30</v>
      </c>
      <c r="K5" s="1" t="s">
        <v>159</v>
      </c>
      <c r="L5" s="1" t="s">
        <v>159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160</v>
      </c>
      <c r="S5" s="1" t="s">
        <v>136</v>
      </c>
      <c r="T5" s="1" t="s">
        <v>137</v>
      </c>
      <c r="U5" s="1" t="s">
        <v>138</v>
      </c>
    </row>
    <row r="6" s="1" customFormat="1" spans="1:21">
      <c r="A6" s="3">
        <v>17763895440</v>
      </c>
      <c r="B6" s="1" t="s">
        <v>161</v>
      </c>
      <c r="C6" s="1" t="s">
        <v>162</v>
      </c>
      <c r="D6" s="1" t="s">
        <v>163</v>
      </c>
      <c r="E6" s="1" t="s">
        <v>164</v>
      </c>
      <c r="F6" s="1" t="s">
        <v>157</v>
      </c>
      <c r="G6" s="1" t="s">
        <v>127</v>
      </c>
      <c r="H6" s="1" t="s">
        <v>128</v>
      </c>
      <c r="I6" s="1" t="s">
        <v>165</v>
      </c>
      <c r="J6" s="1" t="s">
        <v>30</v>
      </c>
      <c r="K6" s="1" t="s">
        <v>166</v>
      </c>
      <c r="L6" s="1" t="s">
        <v>166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167</v>
      </c>
      <c r="S6" s="1" t="s">
        <v>136</v>
      </c>
      <c r="T6" s="1" t="s">
        <v>137</v>
      </c>
      <c r="U6" s="1" t="s">
        <v>138</v>
      </c>
    </row>
    <row r="7" s="1" customFormat="1" spans="1:21">
      <c r="A7" s="3">
        <v>17778139743</v>
      </c>
      <c r="B7" s="1" t="s">
        <v>168</v>
      </c>
      <c r="C7" s="1" t="s">
        <v>169</v>
      </c>
      <c r="D7" s="1" t="s">
        <v>170</v>
      </c>
      <c r="E7" s="1" t="s">
        <v>171</v>
      </c>
      <c r="F7" s="1" t="s">
        <v>126</v>
      </c>
      <c r="G7" s="1" t="s">
        <v>127</v>
      </c>
      <c r="H7" s="1" t="s">
        <v>128</v>
      </c>
      <c r="I7" s="1" t="s">
        <v>172</v>
      </c>
      <c r="J7" s="1" t="s">
        <v>30</v>
      </c>
      <c r="K7" s="1" t="s">
        <v>173</v>
      </c>
      <c r="L7" s="1" t="s">
        <v>173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174</v>
      </c>
      <c r="S7" s="1" t="s">
        <v>136</v>
      </c>
      <c r="T7" s="1" t="s">
        <v>137</v>
      </c>
      <c r="U7" s="1" t="s">
        <v>138</v>
      </c>
    </row>
    <row r="8" s="1" customFormat="1" spans="1:21">
      <c r="A8" s="3">
        <v>17780182331</v>
      </c>
      <c r="B8" s="1" t="s">
        <v>168</v>
      </c>
      <c r="C8" s="1" t="s">
        <v>175</v>
      </c>
      <c r="D8" s="1" t="s">
        <v>176</v>
      </c>
      <c r="E8" s="1" t="s">
        <v>177</v>
      </c>
      <c r="F8" s="1" t="s">
        <v>178</v>
      </c>
      <c r="G8" s="1" t="s">
        <v>127</v>
      </c>
      <c r="H8" s="1" t="s">
        <v>128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181</v>
      </c>
      <c r="S8" s="1" t="s">
        <v>136</v>
      </c>
      <c r="T8" s="1" t="s">
        <v>137</v>
      </c>
      <c r="U8" s="1" t="s">
        <v>138</v>
      </c>
    </row>
    <row r="9" s="1" customFormat="1" spans="1:21">
      <c r="A9" s="3">
        <v>17782211769</v>
      </c>
      <c r="B9" s="1" t="s">
        <v>157</v>
      </c>
      <c r="C9" s="1" t="s">
        <v>182</v>
      </c>
      <c r="D9" s="1" t="s">
        <v>183</v>
      </c>
      <c r="E9" s="1" t="s">
        <v>184</v>
      </c>
      <c r="F9" s="1" t="s">
        <v>178</v>
      </c>
      <c r="G9" s="1" t="s">
        <v>127</v>
      </c>
      <c r="H9" s="1" t="s">
        <v>128</v>
      </c>
      <c r="I9" s="1" t="s">
        <v>185</v>
      </c>
      <c r="J9" s="1" t="s">
        <v>30</v>
      </c>
      <c r="K9" s="1" t="s">
        <v>151</v>
      </c>
      <c r="L9" s="1" t="s">
        <v>151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186</v>
      </c>
      <c r="S9" s="1" t="s">
        <v>136</v>
      </c>
      <c r="T9" s="1" t="s">
        <v>137</v>
      </c>
      <c r="U9" s="1" t="s">
        <v>138</v>
      </c>
    </row>
    <row r="10" s="1" customFormat="1" spans="1:21">
      <c r="A10" s="3">
        <v>17789261226</v>
      </c>
      <c r="B10" s="1" t="s">
        <v>126</v>
      </c>
      <c r="C10" s="1" t="s">
        <v>187</v>
      </c>
      <c r="D10" s="1" t="s">
        <v>188</v>
      </c>
      <c r="E10" s="1" t="s">
        <v>189</v>
      </c>
      <c r="F10" s="1" t="s">
        <v>126</v>
      </c>
      <c r="G10" s="1" t="s">
        <v>127</v>
      </c>
      <c r="H10" s="1" t="s">
        <v>128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192</v>
      </c>
      <c r="S10" s="1" t="s">
        <v>136</v>
      </c>
      <c r="T10" s="1" t="s">
        <v>137</v>
      </c>
      <c r="U10" s="1" t="s">
        <v>138</v>
      </c>
    </row>
    <row r="11" s="1" customFormat="1" spans="1:21">
      <c r="A11" s="3">
        <v>17789786778</v>
      </c>
      <c r="B11" s="1" t="s">
        <v>126</v>
      </c>
      <c r="C11" s="1" t="s">
        <v>193</v>
      </c>
      <c r="D11" s="1" t="s">
        <v>194</v>
      </c>
      <c r="E11" s="1" t="s">
        <v>195</v>
      </c>
      <c r="F11" s="1" t="s">
        <v>126</v>
      </c>
      <c r="G11" s="1" t="s">
        <v>127</v>
      </c>
      <c r="H11" s="1" t="s">
        <v>128</v>
      </c>
      <c r="I11" s="1" t="s">
        <v>196</v>
      </c>
      <c r="J11" s="1" t="s">
        <v>30</v>
      </c>
      <c r="K11" s="1" t="s">
        <v>197</v>
      </c>
      <c r="L11" s="1" t="s">
        <v>197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198</v>
      </c>
      <c r="S11" s="1" t="s">
        <v>136</v>
      </c>
      <c r="T11" s="1" t="s">
        <v>137</v>
      </c>
      <c r="U11" s="1" t="s">
        <v>138</v>
      </c>
    </row>
    <row r="12" s="1" customFormat="1" spans="1:21">
      <c r="A12" s="3">
        <v>17789998360</v>
      </c>
      <c r="B12" s="1" t="s">
        <v>126</v>
      </c>
      <c r="C12" s="1" t="s">
        <v>199</v>
      </c>
      <c r="D12" s="1" t="s">
        <v>200</v>
      </c>
      <c r="E12" s="1" t="s">
        <v>201</v>
      </c>
      <c r="F12" s="1" t="s">
        <v>126</v>
      </c>
      <c r="G12" s="1" t="s">
        <v>127</v>
      </c>
      <c r="H12" s="1" t="s">
        <v>128</v>
      </c>
      <c r="I12" s="1" t="s">
        <v>202</v>
      </c>
      <c r="J12" s="1" t="s">
        <v>30</v>
      </c>
      <c r="K12" s="1" t="s">
        <v>203</v>
      </c>
      <c r="L12" s="1" t="s">
        <v>203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134</v>
      </c>
      <c r="R12" s="1" t="s">
        <v>204</v>
      </c>
      <c r="S12" s="1" t="s">
        <v>136</v>
      </c>
      <c r="T12" s="1" t="s">
        <v>137</v>
      </c>
      <c r="U12" s="1" t="s">
        <v>138</v>
      </c>
    </row>
    <row r="13" s="1" customFormat="1" spans="1:21">
      <c r="A13" s="3">
        <v>17789999066</v>
      </c>
      <c r="B13" s="1" t="s">
        <v>126</v>
      </c>
      <c r="C13" s="1" t="s">
        <v>205</v>
      </c>
      <c r="D13" s="1" t="s">
        <v>206</v>
      </c>
      <c r="E13" s="1" t="s">
        <v>207</v>
      </c>
      <c r="F13" s="1" t="s">
        <v>126</v>
      </c>
      <c r="G13" s="1" t="s">
        <v>127</v>
      </c>
      <c r="H13" s="1" t="s">
        <v>128</v>
      </c>
      <c r="I13" s="1" t="s">
        <v>208</v>
      </c>
      <c r="J13" s="1" t="s">
        <v>30</v>
      </c>
      <c r="K13" s="1" t="s">
        <v>209</v>
      </c>
      <c r="L13" s="1" t="s">
        <v>209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134</v>
      </c>
      <c r="R13" s="1" t="s">
        <v>210</v>
      </c>
      <c r="S13" s="1" t="s">
        <v>136</v>
      </c>
      <c r="T13" s="1" t="s">
        <v>137</v>
      </c>
      <c r="U13" s="1" t="s">
        <v>138</v>
      </c>
    </row>
    <row r="14" s="1" customFormat="1" spans="1:21">
      <c r="A14" s="3">
        <v>17790029805</v>
      </c>
      <c r="B14" s="1" t="s">
        <v>126</v>
      </c>
      <c r="C14" s="1" t="s">
        <v>211</v>
      </c>
      <c r="D14" s="1" t="s">
        <v>212</v>
      </c>
      <c r="E14" s="1" t="s">
        <v>213</v>
      </c>
      <c r="F14" s="1" t="s">
        <v>126</v>
      </c>
      <c r="G14" s="1" t="s">
        <v>127</v>
      </c>
      <c r="H14" s="1" t="s">
        <v>128</v>
      </c>
      <c r="I14" s="1" t="s">
        <v>214</v>
      </c>
      <c r="J14" s="1" t="s">
        <v>30</v>
      </c>
      <c r="K14" s="1" t="s">
        <v>215</v>
      </c>
      <c r="L14" s="1" t="s">
        <v>215</v>
      </c>
      <c r="M14" s="1" t="s">
        <v>131</v>
      </c>
      <c r="N14" s="1" t="s">
        <v>131</v>
      </c>
      <c r="O14" s="1" t="s">
        <v>132</v>
      </c>
      <c r="P14" s="1" t="s">
        <v>133</v>
      </c>
      <c r="Q14" s="1" t="s">
        <v>134</v>
      </c>
      <c r="R14" s="1" t="s">
        <v>216</v>
      </c>
      <c r="S14" s="1" t="s">
        <v>136</v>
      </c>
      <c r="T14" s="1" t="s">
        <v>137</v>
      </c>
      <c r="U14" s="1" t="s">
        <v>138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2022-04-15T01:46:30Z</dcterms:created>
  <dcterms:modified xsi:type="dcterms:W3CDTF">2022-04-15T01:54:40Z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DF294FD4EE4B46828187B5D88C0B68E5</vt:lpwstr>
  </property>
  <property fmtid="{D5CDD505-2E9C-101B-9397-08002B2CF9AE}" pid="3" name="KSOProductBuildVer">
    <vt:lpwstr>2052-11.1.0.11636</vt:lpwstr>
  </property>
</Properties>
</file>