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对账!$A$1:$X$37</definedName>
  </definedNames>
  <calcPr calcId="144525"/>
</workbook>
</file>

<file path=xl/sharedStrings.xml><?xml version="1.0" encoding="utf-8"?>
<sst xmlns="http://schemas.openxmlformats.org/spreadsheetml/2006/main" count="1166" uniqueCount="464">
  <si>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</si>
  <si>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</si>
  <si>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</si>
  <si>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</si>
  <si>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</si>
  <si>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</si>
  <si>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</si>
  <si>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</si>
  <si>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</si>
  <si>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</si>
  <si>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</si>
  <si>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</si>
  <si>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</si>
  <si>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</si>
  <si>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</si>
  <si>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</si>
  <si>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</si>
  <si>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</si>
  <si>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</si>
  <si>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</si>
  <si>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</si>
  <si>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</si>
  <si>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</si>
  <si>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</si>
  <si>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</si>
  <si>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17185802554	</t>
  </si>
  <si>
    <t>Ctrip</t>
  </si>
  <si>
    <t>正常</t>
  </si>
  <si>
    <t>[新加坡]新加坡滨海泛太平洋高级服务公寓 (Staycation Approved)(Pan Pacific Serviced Suites Beach Road, Singapore (Staycation Approved))(44800753)</t>
  </si>
  <si>
    <t>一卧室豪华房&lt;不退款&gt;&lt;2人入住&gt;</t>
  </si>
  <si>
    <t>USD</t>
  </si>
  <si>
    <t>Kueh/Xin Yi Sharon</t>
  </si>
  <si>
    <t>CA5326220324USD</t>
  </si>
  <si>
    <t>未提现</t>
  </si>
  <si>
    <t>携程开票</t>
  </si>
  <si>
    <t xml:space="preserve">2394499	</t>
  </si>
  <si>
    <t xml:space="preserve">86722446	</t>
  </si>
  <si>
    <t xml:space="preserve">17335681452	</t>
  </si>
  <si>
    <t>[西归浦市]迈吉星酒店(Aria Hotel)(37226155)</t>
  </si>
  <si>
    <t>海洋景观双床房&lt;不退款&gt;&lt;2人入住&gt;</t>
  </si>
  <si>
    <t>Han/Gumsu,Han/Gumsu</t>
  </si>
  <si>
    <t xml:space="preserve">2417755	</t>
  </si>
  <si>
    <t xml:space="preserve">22059673	</t>
  </si>
  <si>
    <t xml:space="preserve">17353191823	</t>
  </si>
  <si>
    <t>[威斯敏斯特城]伦敦维多利亚希尔顿逸林酒店(DoubleTree by Hilton London Victoria)(37222377)</t>
  </si>
  <si>
    <t>标准双人房&lt;不退款&gt;&lt;2人入住&gt;</t>
  </si>
  <si>
    <t>Hilton/Ian,Hilton/Melanie</t>
  </si>
  <si>
    <t xml:space="preserve">	</t>
  </si>
  <si>
    <t xml:space="preserve">3235587306	</t>
  </si>
  <si>
    <t xml:space="preserve">17524124361	</t>
  </si>
  <si>
    <t>[马卡蒂]马尼拉半岛酒店（多用途酒店）(The Peninsula Manila (Multi Use Hotel))(37213822)</t>
  </si>
  <si>
    <t>豪华特大床房&lt;不退款&gt;&lt;2人入住&gt;</t>
  </si>
  <si>
    <t>Yoon/Jongbeom</t>
  </si>
  <si>
    <t xml:space="preserve">2441985	</t>
  </si>
  <si>
    <t xml:space="preserve">17542107236	</t>
  </si>
  <si>
    <t>[凤凰城]凤凰城芳德瑞酒店(Found Re Phoenix)(44788910)</t>
  </si>
  <si>
    <t>标准特大床房&lt;不退款&gt;&lt;2人入住&gt;</t>
  </si>
  <si>
    <t>Felix/Andrew</t>
  </si>
  <si>
    <t>取消</t>
  </si>
  <si>
    <t xml:space="preserve">17581555392	</t>
  </si>
  <si>
    <t>Zuchelli/Steven</t>
  </si>
  <si>
    <t xml:space="preserve">2453244	</t>
  </si>
  <si>
    <t xml:space="preserve">17599397604	</t>
  </si>
  <si>
    <t>Rossell/Scott</t>
  </si>
  <si>
    <t xml:space="preserve">2457222	</t>
  </si>
  <si>
    <t xml:space="preserve">17620164855	</t>
  </si>
  <si>
    <t>[安纳西]贝斯特韦斯特国际酒店(Best Western Hotel International)(37222965)</t>
  </si>
  <si>
    <t>舒适双人床房&lt;不退款&gt;&lt;2人入住&gt;</t>
  </si>
  <si>
    <t>bouzidi/marwane</t>
  </si>
  <si>
    <t xml:space="preserve">2461320	</t>
  </si>
  <si>
    <t xml:space="preserve">17635568764	</t>
  </si>
  <si>
    <t>[西尔韦尼亚]阿伯考特酒店(Abcot Inn)(39034000)</t>
  </si>
  <si>
    <t>家庭房&lt;不退款&gt;&lt;2人入住&gt;</t>
  </si>
  <si>
    <t>Weekes/Connelly,Boyd/Grace</t>
  </si>
  <si>
    <t xml:space="preserve">31319209	</t>
  </si>
  <si>
    <t xml:space="preserve">17657209932	</t>
  </si>
  <si>
    <t>[迈尔斯堡]机场舒适套房酒店(Comfort Inn &amp; Suites Airport)(39044872)</t>
  </si>
  <si>
    <t>套房, 1 张特大床房&lt;2人入住&gt;&lt;不退款&gt;&lt;早餐&gt;</t>
  </si>
  <si>
    <t>Chapin/James</t>
  </si>
  <si>
    <t xml:space="preserve">2469104	</t>
  </si>
  <si>
    <t xml:space="preserve">802898495	</t>
  </si>
  <si>
    <t xml:space="preserve">17659643198	</t>
  </si>
  <si>
    <t>[利胡埃]提普托普汽车旅馆咖啡店暨烘焙坊(TIP Top Motel Cafe &amp; Bakery)(40082148)</t>
  </si>
  <si>
    <t>客房1张特大床&lt;不退款&gt;&lt;2人入住&gt;</t>
  </si>
  <si>
    <t>Watterberg/Glenn</t>
  </si>
  <si>
    <t xml:space="preserve">2470523	</t>
  </si>
  <si>
    <t xml:space="preserve">21596207	</t>
  </si>
  <si>
    <t xml:space="preserve">17667880865	</t>
  </si>
  <si>
    <t>[迈阿密]迈阿密市中心港口假日酒店(Holiday Inn Hotel Port of Miami-Downtown, an Ihg Hotel)(37223488)</t>
  </si>
  <si>
    <t>大号床房&lt;不退款&gt;&lt;2人入住&gt;</t>
  </si>
  <si>
    <t>Gibbs/Gail Marie</t>
  </si>
  <si>
    <t xml:space="preserve">2471857	</t>
  </si>
  <si>
    <t xml:space="preserve">17668314846	</t>
  </si>
  <si>
    <t>标准房&lt;1&gt;&lt;不退款&gt;&lt;2人入住&gt;</t>
  </si>
  <si>
    <t>Xie/Yuxin</t>
  </si>
  <si>
    <t xml:space="preserve">17668410043	</t>
  </si>
  <si>
    <t>[迪拜]迪拜大道酒店(Avenue Hotel Dubai)(37240949)</t>
  </si>
  <si>
    <t>尊贵双人床房&lt;不退款&gt;&lt;2人入住&gt;</t>
  </si>
  <si>
    <t>Islam/Shazia,Islam/Shazia</t>
  </si>
  <si>
    <t xml:space="preserve">430267	</t>
  </si>
  <si>
    <t xml:space="preserve">17677803275	</t>
  </si>
  <si>
    <t>[迪拜]艾巴斯坦中心公寓(Al Bustan Centre &amp; Residence)(37202795)</t>
  </si>
  <si>
    <t>俱乐部房&lt;不退款&gt;&lt;2人入住&gt;</t>
  </si>
  <si>
    <t>IVKOVIC/IVAN</t>
  </si>
  <si>
    <t xml:space="preserve">2473699	</t>
  </si>
  <si>
    <t xml:space="preserve">17679743920	</t>
  </si>
  <si>
    <t>[奥克森岗]奥克森山舒适酒店(Comfort Inn Oxon Hill)(37197068)</t>
  </si>
  <si>
    <t>客房, 2 张大床房&lt;2人入住&gt;&lt;不退款&gt;&lt;早餐&gt;</t>
  </si>
  <si>
    <t>Fallon/Grace</t>
  </si>
  <si>
    <t xml:space="preserve">2474858	</t>
  </si>
  <si>
    <t xml:space="preserve">73075633	</t>
  </si>
  <si>
    <t xml:space="preserve">17686900027	</t>
  </si>
  <si>
    <t>[南雅加达]雅加达古德里奇套房 - 波托福里欧艺术酒店(Goodrich Suites Jakarta, Artotel Portfolio)(39658354)</t>
  </si>
  <si>
    <t>套房&lt;不退款&gt;&lt;2人入住&gt;</t>
  </si>
  <si>
    <t>sugarda/adhi parama</t>
  </si>
  <si>
    <t xml:space="preserve">2475307	</t>
  </si>
  <si>
    <t xml:space="preserve">17686941463	</t>
  </si>
  <si>
    <t>[爱丁堡]德克萨斯爱丁堡 6 号汽车旅馆(Motel 6 Edinburg, TX)(40043053)</t>
  </si>
  <si>
    <t>特大床房&lt;不退款&gt;&lt;2人入住&gt;</t>
  </si>
  <si>
    <t>Hernandez/Jorge eduardo</t>
  </si>
  <si>
    <t xml:space="preserve">2475317	</t>
  </si>
  <si>
    <t xml:space="preserve">ESDQ3TA7DP	</t>
  </si>
  <si>
    <t xml:space="preserve">17687127172	</t>
  </si>
  <si>
    <t>[坦帕]坦帕布什花园游乐场汽车旅馆(Tampa Inn Near Busch Gardens)(39974721)</t>
  </si>
  <si>
    <t>豪华客房1张特大床&lt;不退款&gt;&lt;2人入住&gt;</t>
  </si>
  <si>
    <t>jules/lodz</t>
  </si>
  <si>
    <t xml:space="preserve">2475367	</t>
  </si>
  <si>
    <t xml:space="preserve">16334115	</t>
  </si>
  <si>
    <t xml:space="preserve">17687982281	</t>
  </si>
  <si>
    <t>[西归浦市]西归浦JS酒店(Seogwipo JS Hotel)(39683253)</t>
  </si>
  <si>
    <t>标准双人间&lt;不退款&gt;&lt;2人入住&gt;</t>
  </si>
  <si>
    <t>GOO/JONG BEOM</t>
  </si>
  <si>
    <t xml:space="preserve">22225580	</t>
  </si>
  <si>
    <t xml:space="preserve">17688462400	</t>
  </si>
  <si>
    <t>[东圣路易斯]皇后娱乐场酒店(Casino Queen Hotel)(39995505)</t>
  </si>
  <si>
    <t>豪华客房，带特大床和赌场景观&lt;不退款&gt;&lt;2人入住&gt;</t>
  </si>
  <si>
    <t>Moran/Jacob Isaac</t>
  </si>
  <si>
    <t xml:space="preserve">2476000	</t>
  </si>
  <si>
    <t xml:space="preserve">EXP-1911886369	</t>
  </si>
  <si>
    <t xml:space="preserve">16912177645	</t>
  </si>
  <si>
    <t>调整</t>
  </si>
  <si>
    <t>[北泰恩赛德]纽卡斯尔乡村酒店(Village Hotel Newcastle)(39624745)</t>
  </si>
  <si>
    <t>俱乐部客房（免费健身房和游泳池通道）&lt;不退款&gt;&lt;2人入住&gt;</t>
  </si>
  <si>
    <t>Fraser/Daniel,Cook/Vicky</t>
  </si>
  <si>
    <t xml:space="preserve">2325506	</t>
  </si>
  <si>
    <t xml:space="preserve">101352748	</t>
  </si>
  <si>
    <t xml:space="preserve">16666171886	</t>
  </si>
  <si>
    <t>[吉隆坡]迦蓝塔尔T酒店(T-Hotel Jalan Tar)(39630854)</t>
  </si>
  <si>
    <t>高级双床房标准间&lt;不退款&gt;&lt;2人入住&gt;</t>
  </si>
  <si>
    <t>Ag Damit/Jahariah,Ag Damit/Jahariah</t>
  </si>
  <si>
    <t>CA5326220325USD</t>
  </si>
  <si>
    <t xml:space="preserve">2283379	</t>
  </si>
  <si>
    <t xml:space="preserve">17250577540	</t>
  </si>
  <si>
    <t>[新加坡]新加坡圣淘沙名胜世界逸濠酒店(Staycation Approved)(Resorts World Sentosa - Equarius Hotel Singapore (Staycation Approved))(37220573)</t>
  </si>
  <si>
    <t>豪华房（双人床或双床）&lt;2人入住&gt;&lt;不退款&gt;&lt;早餐&gt;</t>
  </si>
  <si>
    <t>ang/cristy,ang/cristy</t>
  </si>
  <si>
    <t xml:space="preserve">2410253	</t>
  </si>
  <si>
    <t>退单</t>
  </si>
  <si>
    <t xml:space="preserve">17564391879	</t>
  </si>
  <si>
    <t>[檀香山]太平洋海滩酒店(Alohilani Resort Waikiki Beach)(37200143)</t>
  </si>
  <si>
    <t>客房, 1 张特大床, 部分海景&lt;不退款&gt;&lt;2人入住&gt;</t>
  </si>
  <si>
    <t>JIANG/CHENYU,CAI/XINRUI</t>
  </si>
  <si>
    <t xml:space="preserve">2450078	</t>
  </si>
  <si>
    <t xml:space="preserve">79928SC024978-14	</t>
  </si>
  <si>
    <t xml:space="preserve">17591074740	</t>
  </si>
  <si>
    <t>[马默斯莱克斯]瞻博温泉度假村(Juniper Springs Resort)(39057208)</t>
  </si>
  <si>
    <t>一卧室公寓&lt;不退款&gt;&lt;2人入住&gt;</t>
  </si>
  <si>
    <t>Wisner/Kyle Aaron</t>
  </si>
  <si>
    <t xml:space="preserve">2455571	</t>
  </si>
  <si>
    <t xml:space="preserve">17656660106	</t>
  </si>
  <si>
    <t>[曼谷]诺富特曼谷隆齐素坤逸酒店 (SHA Extra Plus)(Novotel Bangkok Ploenchit Sukhumvit (SHA Extra Plus))(37197496)</t>
  </si>
  <si>
    <t>高级房&lt;不退款&gt;&lt;2人入住&gt;</t>
  </si>
  <si>
    <t>Songkiettisak/Muntanarut</t>
  </si>
  <si>
    <t xml:space="preserve">2468861	</t>
  </si>
  <si>
    <t xml:space="preserve">17657013412	</t>
  </si>
  <si>
    <t>[兰里市]向西旅馆及套房(Westward Inn &amp; Suites)(40109666)</t>
  </si>
  <si>
    <t>标准间1张大床&lt;不退款&gt;&lt;2人入住&gt;</t>
  </si>
  <si>
    <t>nauss/michael</t>
  </si>
  <si>
    <t xml:space="preserve">2468985	</t>
  </si>
  <si>
    <t xml:space="preserve">17658448730	</t>
  </si>
  <si>
    <t>[卡尔卡松]卡尔卡松机场基里亚德饭店(Kyriad Carcassonne Aéroport)(39043905)</t>
  </si>
  <si>
    <t>双人床房&lt;不退款&gt;&lt;2人入住&gt;</t>
  </si>
  <si>
    <t>DELAHAIS/Annelise</t>
  </si>
  <si>
    <t xml:space="preserve">2469818	</t>
  </si>
  <si>
    <t xml:space="preserve">17659422747	</t>
  </si>
  <si>
    <t>[巴塞罗那]奥利维亚宫酒店(Olivia Plaza Hotel)(37199437)</t>
  </si>
  <si>
    <t>城景房&lt;不退款&gt;&lt;2人入住&gt;</t>
  </si>
  <si>
    <t>YOO/JOOWON</t>
  </si>
  <si>
    <t xml:space="preserve">2470421	</t>
  </si>
  <si>
    <t xml:space="preserve">10228163	</t>
  </si>
  <si>
    <t xml:space="preserve">17659651355	</t>
  </si>
  <si>
    <t>[安塔利亚]安塔利亚度假酒店及水疗中心(Antalya Hotel Resort and Spa)(39681561)</t>
  </si>
  <si>
    <t>标准间&lt;不退款&gt;&lt;2人入住&gt;</t>
  </si>
  <si>
    <t>Firuz/Zohra</t>
  </si>
  <si>
    <t xml:space="preserve">2470530	</t>
  </si>
  <si>
    <t xml:space="preserve">1909901237	</t>
  </si>
  <si>
    <t xml:space="preserve">17667009714	</t>
  </si>
  <si>
    <t>[碧瑶]碧瑶伊丽莎白酒店(Hotel Elizabeth Baguio)(37201765)</t>
  </si>
  <si>
    <t>豪华双人房&lt;不退款&gt;&lt;2人入住&gt;</t>
  </si>
  <si>
    <t>crespo/bernardita,crespo/bernardita</t>
  </si>
  <si>
    <t xml:space="preserve">17689392193	</t>
  </si>
  <si>
    <t>[门洛帕克]门洛帕克帕洛阿尔托万豪居家酒店(Residence Inn by Marriott Palo Alto Menlo Park)(39032726)</t>
  </si>
  <si>
    <t>单间(特大床)-带沙发床&lt;不退款&gt;&lt;2人入住&gt;</t>
  </si>
  <si>
    <t>JIANG/YUFEI</t>
  </si>
  <si>
    <t xml:space="preserve">2476579	</t>
  </si>
  <si>
    <t xml:space="preserve">17689475240	</t>
  </si>
  <si>
    <t>[西雅图]玛尔圭酒店(MarQueen Hotel)(70661517)</t>
  </si>
  <si>
    <t>豪华客房, 1 张特大床&lt;不退款&gt;&lt;2人入住&gt;</t>
  </si>
  <si>
    <t>Anderson/Eric</t>
  </si>
  <si>
    <t xml:space="preserve">2476637	</t>
  </si>
  <si>
    <t xml:space="preserve">39409SC018793	</t>
  </si>
  <si>
    <t xml:space="preserve">17689550895	</t>
  </si>
  <si>
    <t>[拉斯维加斯]拉斯维加斯金砖酒店(Golden Nugget Las Vegas)(37202473)</t>
  </si>
  <si>
    <t>豪华房（入住时确定房型）&lt;不退款&gt;&lt;2人入住&gt;</t>
  </si>
  <si>
    <t>Carlyle-Clarke/Max</t>
  </si>
  <si>
    <t xml:space="preserve">17235784130	</t>
  </si>
  <si>
    <t>[曼彻斯特]曼彻斯特波特兰宜必思尚品酒店(Ibis Styles Manchester Portland)(37236203)</t>
  </si>
  <si>
    <t>标准大床房&lt;2人入住&gt;&lt;不退款&gt;&lt;早餐&gt;</t>
  </si>
  <si>
    <t>Seddon/Barbara</t>
  </si>
  <si>
    <t xml:space="preserve">2409187	</t>
  </si>
  <si>
    <t>，</t>
  </si>
  <si>
    <t xml:space="preserve"> 本期扣款4.43元</t>
  </si>
  <si>
    <t>17689475240此单多收104元待退回</t>
  </si>
  <si>
    <t>4.15 可退12.73</t>
  </si>
  <si>
    <t>A220415152707481</t>
  </si>
  <si>
    <t>A2204151529312566</t>
  </si>
  <si>
    <t>USD / HKD 当前参考汇率: 7.8231</t>
  </si>
  <si>
    <t>总计： 7086.84 USD/
55441.06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</si>
  <si>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</si>
  <si>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</si>
  <si>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</si>
  <si>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</si>
  <si>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</si>
  <si>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</si>
  <si>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</si>
  <si>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</si>
  <si>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</si>
  <si>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</si>
  <si>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</si>
  <si>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</si>
  <si>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</si>
  <si>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</si>
  <si>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</si>
  <si>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</si>
  <si>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</si>
  <si>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</si>
  <si>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2022-03-21</t>
  </si>
  <si>
    <t>2476683</t>
  </si>
  <si>
    <t>金砖酒店&amp;赌场</t>
  </si>
  <si>
    <t>Carlyle-Clarke Max</t>
  </si>
  <si>
    <t>2022-03-22</t>
  </si>
  <si>
    <t>退房日周结</t>
  </si>
  <si>
    <t>611.94</t>
  </si>
  <si>
    <t>96.00</t>
  </si>
  <si>
    <t>0</t>
  </si>
  <si>
    <t>0.00</t>
  </si>
  <si>
    <t>携程盛景国际直连</t>
  </si>
  <si>
    <t>01.010677</t>
  </si>
  <si>
    <t>2022-03-21 13:24:33</t>
  </si>
  <si>
    <t>否</t>
  </si>
  <si>
    <t>汇智国际旅游发展有限公司</t>
  </si>
  <si>
    <t>直连</t>
  </si>
  <si>
    <t>2476579</t>
  </si>
  <si>
    <t>门洛帕克帕洛阿尔托万豪居家酒店</t>
  </si>
  <si>
    <t>JIANG YUFEI</t>
  </si>
  <si>
    <t>2103.55</t>
  </si>
  <si>
    <t>330.00</t>
  </si>
  <si>
    <t>2022-03-21 12:22:55</t>
  </si>
  <si>
    <t>2022-03-20</t>
  </si>
  <si>
    <t>2476000</t>
  </si>
  <si>
    <t>皇后赌场酒店</t>
  </si>
  <si>
    <t>Moran Jacob Isaac</t>
  </si>
  <si>
    <t>548.20</t>
  </si>
  <si>
    <t>86.00</t>
  </si>
  <si>
    <t>2022-03-20 21:56:29</t>
  </si>
  <si>
    <t>2475714</t>
  </si>
  <si>
    <t>济州岛西归浦Js价值酒店</t>
  </si>
  <si>
    <t>GOO JONG BEOM</t>
  </si>
  <si>
    <t>267.72</t>
  </si>
  <si>
    <t>42.00</t>
  </si>
  <si>
    <t>2022-03-20 18:09:16</t>
  </si>
  <si>
    <t>2475367</t>
  </si>
  <si>
    <t>坦帕旅馆 - 近布什公园</t>
  </si>
  <si>
    <t>jules lodz</t>
  </si>
  <si>
    <t>535.45</t>
  </si>
  <si>
    <t>84.00</t>
  </si>
  <si>
    <t>2022-03-20 13:00:58</t>
  </si>
  <si>
    <t>2475317</t>
  </si>
  <si>
    <t>爱丁堡 6 号汽车旅馆</t>
  </si>
  <si>
    <t>Hernandez Jorge eduardo</t>
  </si>
  <si>
    <t>407.96</t>
  </si>
  <si>
    <t>64.00</t>
  </si>
  <si>
    <t>2022-03-20 14:19:16</t>
  </si>
  <si>
    <t>2475307</t>
  </si>
  <si>
    <t>雅加达古德里奇套房酒店</t>
  </si>
  <si>
    <t>sugarda adhi parama</t>
  </si>
  <si>
    <t>312.35</t>
  </si>
  <si>
    <t>49.00</t>
  </si>
  <si>
    <t>2022-03-20 12:05:23</t>
  </si>
  <si>
    <t>2022-03-19</t>
  </si>
  <si>
    <t>2474858</t>
  </si>
  <si>
    <t>奥克森山舒适酒店</t>
  </si>
  <si>
    <t>Fallon Grace</t>
  </si>
  <si>
    <t>1402.37</t>
  </si>
  <si>
    <t>220.00</t>
  </si>
  <si>
    <t>2022-03-19 21:45:37</t>
  </si>
  <si>
    <t>2473699</t>
  </si>
  <si>
    <t xml:space="preserve">布斯坦中心度假酒店 </t>
  </si>
  <si>
    <t>IVKOVIC IVAN</t>
  </si>
  <si>
    <t>694.81</t>
  </si>
  <si>
    <t>109.00</t>
  </si>
  <si>
    <t>2022-03-19 06:00:48</t>
  </si>
  <si>
    <t>2022-03-18</t>
  </si>
  <si>
    <t>2472175</t>
  </si>
  <si>
    <t>迪拜大道酒店</t>
  </si>
  <si>
    <t>Islam Shazia,Islam Shazia</t>
  </si>
  <si>
    <t>2874.90</t>
  </si>
  <si>
    <t>452.00</t>
  </si>
  <si>
    <t>2022-03-18 05:03:55</t>
  </si>
  <si>
    <t>2472119</t>
  </si>
  <si>
    <t>迈阿密市中心港口假日酒店</t>
  </si>
  <si>
    <t>Xie Yuxin</t>
  </si>
  <si>
    <t>1750.95</t>
  </si>
  <si>
    <t>275.00</t>
  </si>
  <si>
    <t>2022-03-18 01:17:17</t>
  </si>
  <si>
    <t>2022-03-17</t>
  </si>
  <si>
    <t>2471857</t>
  </si>
  <si>
    <t>Gibbs Gail Marie</t>
  </si>
  <si>
    <t>2022-03-17 21:30:17</t>
  </si>
  <si>
    <t>2471294</t>
  </si>
  <si>
    <t>碧瑶伊丽莎白酒店</t>
  </si>
  <si>
    <t>crespo bernardita,crespo bernardita</t>
  </si>
  <si>
    <t>636.71</t>
  </si>
  <si>
    <t>100.00</t>
  </si>
  <si>
    <t>2022-03-17 15:54:05</t>
  </si>
  <si>
    <t>2470530</t>
  </si>
  <si>
    <t>安塔利亚奥兹酒店度假村及水疗中心</t>
  </si>
  <si>
    <t>Firuz Zohra</t>
  </si>
  <si>
    <t>1273.42</t>
  </si>
  <si>
    <t>200.00</t>
  </si>
  <si>
    <t>2022-03-17 01:49:07</t>
  </si>
  <si>
    <t>2470523</t>
  </si>
  <si>
    <t>提普托普汽车旅馆咖啡店暨烘焙坊</t>
  </si>
  <si>
    <t>Watterberg Glenn</t>
  </si>
  <si>
    <t>1101.51</t>
  </si>
  <si>
    <t>173.00</t>
  </si>
  <si>
    <t>2022-03-17 01:41:52</t>
  </si>
  <si>
    <t>2022-03-16</t>
  </si>
  <si>
    <t>2470421</t>
  </si>
  <si>
    <t>奥利维亚宫酒店</t>
  </si>
  <si>
    <t>YOO JOOWON</t>
  </si>
  <si>
    <t>900.24</t>
  </si>
  <si>
    <t>141.00</t>
  </si>
  <si>
    <t>2022-03-16 22:54:58</t>
  </si>
  <si>
    <t>2469818</t>
  </si>
  <si>
    <t>卡尔卡松基里亚德酒店 - 机场</t>
  </si>
  <si>
    <t>DELAHAIS Annelise</t>
  </si>
  <si>
    <t>306.47</t>
  </si>
  <si>
    <t>48.00</t>
  </si>
  <si>
    <t>2022-03-16 17:12:45</t>
  </si>
  <si>
    <t>2469104</t>
  </si>
  <si>
    <t>Comfort Inn &amp; Suites Airport</t>
  </si>
  <si>
    <t>Chapin James</t>
  </si>
  <si>
    <t>1647.25</t>
  </si>
  <si>
    <t>258.00</t>
  </si>
  <si>
    <t>2022-03-16 09:28:11</t>
  </si>
  <si>
    <t>2468985</t>
  </si>
  <si>
    <t>向西套房旅馆</t>
  </si>
  <si>
    <t>nauss michael</t>
  </si>
  <si>
    <t>357.54</t>
  </si>
  <si>
    <t>56.00</t>
  </si>
  <si>
    <t>2022-03-16 06:57:05</t>
  </si>
  <si>
    <t>2022-03-15</t>
  </si>
  <si>
    <t>2468861</t>
  </si>
  <si>
    <t>诺富特曼谷隆齐素坤逸酒店</t>
  </si>
  <si>
    <t>Songkiettisak Muntanarut</t>
  </si>
  <si>
    <t>535.84</t>
  </si>
  <si>
    <t>2022-03-15 23:31:49</t>
  </si>
  <si>
    <t>2022-03-13</t>
  </si>
  <si>
    <t>2464178</t>
  </si>
  <si>
    <t>阿比克特旅舍</t>
  </si>
  <si>
    <t>Weekes Connelly,Boyd Grace</t>
  </si>
  <si>
    <t>2655.30</t>
  </si>
  <si>
    <t>418.00</t>
  </si>
  <si>
    <t>2022-03-13 01:27:43</t>
  </si>
  <si>
    <t>2022-03-11</t>
  </si>
  <si>
    <t>2461320</t>
  </si>
  <si>
    <t>贝斯特韦斯特国际酒店</t>
  </si>
  <si>
    <t>bouzidi marwane</t>
  </si>
  <si>
    <t>1235.40</t>
  </si>
  <si>
    <t>195.00</t>
  </si>
  <si>
    <t>2022-03-11 13:00:28</t>
  </si>
  <si>
    <t>2022-03-09</t>
  </si>
  <si>
    <t>2457222</t>
  </si>
  <si>
    <t>凤凰城 FOUND:RE 酒店</t>
  </si>
  <si>
    <t>Rossell Scott</t>
  </si>
  <si>
    <t>2659.78</t>
  </si>
  <si>
    <t>420.00</t>
  </si>
  <si>
    <t>2022-03-09 11:53:28</t>
  </si>
  <si>
    <t>2022-03-08</t>
  </si>
  <si>
    <t>2455571</t>
  </si>
  <si>
    <t>瞻博温泉度假酒店</t>
  </si>
  <si>
    <t>Wisner Kyle Aaron</t>
  </si>
  <si>
    <t>2013.83</t>
  </si>
  <si>
    <t>318.00</t>
  </si>
  <si>
    <t>2022-03-08 14:53:29</t>
  </si>
  <si>
    <t>2022-03-07</t>
  </si>
  <si>
    <t>2453244</t>
  </si>
  <si>
    <t>Zuchelli Steven</t>
  </si>
  <si>
    <t>1139.99</t>
  </si>
  <si>
    <t>180.00</t>
  </si>
  <si>
    <t>2022-03-07 10:26:52</t>
  </si>
  <si>
    <t>2022-03-05</t>
  </si>
  <si>
    <t>2450078</t>
  </si>
  <si>
    <t>威基基海滩阿洛希拉尼酒店</t>
  </si>
  <si>
    <t>JIANG CHENYU,CAI XINRUI</t>
  </si>
  <si>
    <t>7321.29</t>
  </si>
  <si>
    <t>1156.00</t>
  </si>
  <si>
    <t>2022-03-05 13:43:11</t>
  </si>
  <si>
    <t>2022-03-03</t>
  </si>
  <si>
    <t>2446032</t>
  </si>
  <si>
    <t>Felix Andrew</t>
  </si>
  <si>
    <t>1140.28</t>
  </si>
  <si>
    <t>-179</t>
  </si>
  <si>
    <t>-1140</t>
  </si>
  <si>
    <t>2022-03-03 13:13:38</t>
  </si>
  <si>
    <t>2022-03-01</t>
  </si>
  <si>
    <t>2441985</t>
  </si>
  <si>
    <t>马尼拉半岛酒店（多用途酒店）</t>
  </si>
  <si>
    <t>Yoon Jongbeom</t>
  </si>
  <si>
    <t>720.91</t>
  </si>
  <si>
    <t>114.00</t>
  </si>
  <si>
    <t>2022-03-01 10:33:20</t>
  </si>
  <si>
    <t>2022-02-13</t>
  </si>
  <si>
    <t>2418855</t>
  </si>
  <si>
    <t>伦敦维多利亚希尔顿逸林酒店</t>
  </si>
  <si>
    <t>Hilton Ian,Hilton Melanie</t>
  </si>
  <si>
    <t>2750.93</t>
  </si>
  <si>
    <t>432.00</t>
  </si>
  <si>
    <t>2022-02-13 21:26:39</t>
  </si>
  <si>
    <t>2022-02-11</t>
  </si>
  <si>
    <t>2417755</t>
  </si>
  <si>
    <t>迈吉星酒店</t>
  </si>
  <si>
    <t>Han Gumsu,Han Gumsu</t>
  </si>
  <si>
    <t>1547.40</t>
  </si>
  <si>
    <t>243.00</t>
  </si>
  <si>
    <t>2022-02-11 17:04:49</t>
  </si>
  <si>
    <t>2022-01-28</t>
  </si>
  <si>
    <t>2410253</t>
  </si>
  <si>
    <t>新加坡圣淘沙名胜世界逸濠酒店</t>
  </si>
  <si>
    <t>ang cristy,ang cristy</t>
  </si>
  <si>
    <t>1790.93</t>
  </si>
  <si>
    <t>281.00</t>
  </si>
  <si>
    <t>43.00</t>
  </si>
  <si>
    <t>-238</t>
  </si>
  <si>
    <t>-1516</t>
  </si>
  <si>
    <t>2022-01-28 18:16:19</t>
  </si>
  <si>
    <t>2022-01-16</t>
  </si>
  <si>
    <t>2394499</t>
  </si>
  <si>
    <t>新加坡滨海泛太平洋高级服务公寓 (Staycation Approved)</t>
  </si>
  <si>
    <t>Kueh Xin Yi Sharon</t>
  </si>
  <si>
    <t>1191.83</t>
  </si>
  <si>
    <t>187.00</t>
  </si>
  <si>
    <t>2022-01-16 15:40:41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</si>
</sst>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8" fillId="16" borderId="1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44640</v>
      </c>
      <c r="G2" s="6">
        <v>44641</v>
      </c>
      <c r="H2" s="4">
        <v>1</v>
      </c>
      <c r="I2" s="4">
        <v>1</v>
      </c>
      <c r="J2" s="4">
        <v>1</v>
      </c>
      <c r="K2" s="4" t="s">
        <v>30</v>
      </c>
      <c r="L2" s="4">
        <v>187</v>
      </c>
      <c r="M2" s="4">
        <v>187</v>
      </c>
      <c r="N2" s="4" t="s">
        <v>31</v>
      </c>
      <c r="O2" s="4" t="s">
        <v>32</v>
      </c>
      <c r="P2" s="4" t="s">
        <v>33</v>
      </c>
      <c r="Q2" s="4">
        <v>0</v>
      </c>
      <c r="R2" s="10">
        <v>44577</v>
      </c>
      <c r="S2" s="6">
        <v>44644</v>
      </c>
      <c r="T2" s="4" t="s">
        <v>34</v>
      </c>
      <c r="U2" s="4">
        <v>187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44638</v>
      </c>
      <c r="G3" s="6">
        <v>44641</v>
      </c>
      <c r="H3" s="4">
        <v>1</v>
      </c>
      <c r="I3" s="4">
        <v>3</v>
      </c>
      <c r="J3" s="4">
        <v>3</v>
      </c>
      <c r="K3" s="4" t="s">
        <v>30</v>
      </c>
      <c r="L3" s="4">
        <v>243</v>
      </c>
      <c r="M3" s="4">
        <v>243</v>
      </c>
      <c r="N3" s="4" t="s">
        <v>40</v>
      </c>
      <c r="O3" s="4" t="s">
        <v>32</v>
      </c>
      <c r="P3" s="4" t="s">
        <v>33</v>
      </c>
      <c r="Q3" s="4">
        <v>0</v>
      </c>
      <c r="R3" s="10">
        <v>44603</v>
      </c>
      <c r="S3" s="6">
        <v>44644</v>
      </c>
      <c r="T3" s="4" t="s">
        <v>34</v>
      </c>
      <c r="U3" s="4">
        <v>243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44639</v>
      </c>
      <c r="G4" s="6">
        <v>44641</v>
      </c>
      <c r="H4" s="4">
        <v>1</v>
      </c>
      <c r="I4" s="4">
        <v>2</v>
      </c>
      <c r="J4" s="4">
        <v>2</v>
      </c>
      <c r="K4" s="4" t="s">
        <v>30</v>
      </c>
      <c r="L4" s="4">
        <v>432</v>
      </c>
      <c r="M4" s="4">
        <v>432</v>
      </c>
      <c r="N4" s="4" t="s">
        <v>46</v>
      </c>
      <c r="O4" s="4" t="s">
        <v>32</v>
      </c>
      <c r="P4" s="4" t="s">
        <v>33</v>
      </c>
      <c r="Q4" s="4">
        <v>0</v>
      </c>
      <c r="R4" s="10">
        <v>44605</v>
      </c>
      <c r="S4" s="6">
        <v>44644</v>
      </c>
      <c r="T4" s="4" t="s">
        <v>34</v>
      </c>
      <c r="U4" s="4">
        <v>432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44640</v>
      </c>
      <c r="G5" s="6">
        <v>44641</v>
      </c>
      <c r="H5" s="4">
        <v>1</v>
      </c>
      <c r="I5" s="4">
        <v>1</v>
      </c>
      <c r="J5" s="4">
        <v>1</v>
      </c>
      <c r="K5" s="4" t="s">
        <v>30</v>
      </c>
      <c r="L5" s="4">
        <v>114</v>
      </c>
      <c r="M5" s="4">
        <v>114</v>
      </c>
      <c r="N5" s="4" t="s">
        <v>52</v>
      </c>
      <c r="O5" s="4" t="s">
        <v>32</v>
      </c>
      <c r="P5" s="4" t="s">
        <v>33</v>
      </c>
      <c r="Q5" s="4">
        <v>0</v>
      </c>
      <c r="R5" s="10">
        <v>44621</v>
      </c>
      <c r="S5" s="6">
        <v>44644</v>
      </c>
      <c r="T5" s="4" t="s">
        <v>34</v>
      </c>
      <c r="U5" s="4">
        <v>114</v>
      </c>
      <c r="V5" s="4">
        <v>0</v>
      </c>
      <c r="W5" s="4">
        <v>0</v>
      </c>
      <c r="X5" s="4" t="s">
        <v>53</v>
      </c>
      <c r="Y5" s="4" t="s">
        <v>47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44640</v>
      </c>
      <c r="G6" s="6">
        <v>44641</v>
      </c>
      <c r="H6" s="4">
        <v>1</v>
      </c>
      <c r="I6" s="4">
        <v>1</v>
      </c>
      <c r="J6" s="4">
        <v>1</v>
      </c>
      <c r="K6" s="4" t="s">
        <v>30</v>
      </c>
      <c r="L6" s="4">
        <v>180</v>
      </c>
      <c r="M6" s="4">
        <v>180</v>
      </c>
      <c r="N6" s="4" t="s">
        <v>57</v>
      </c>
      <c r="O6" s="4" t="s">
        <v>32</v>
      </c>
      <c r="P6" s="4" t="s">
        <v>33</v>
      </c>
      <c r="Q6" s="4">
        <v>0</v>
      </c>
      <c r="R6" s="10">
        <v>44623</v>
      </c>
      <c r="S6" s="6">
        <v>44644</v>
      </c>
      <c r="T6" s="4" t="s">
        <v>34</v>
      </c>
      <c r="U6" s="4">
        <v>180</v>
      </c>
      <c r="V6" s="4">
        <v>0</v>
      </c>
      <c r="W6" s="4">
        <v>0</v>
      </c>
      <c r="X6" s="4" t="s">
        <v>47</v>
      </c>
      <c r="Y6" s="4" t="s">
        <v>47</v>
      </c>
    </row>
    <row r="7" s="4" customFormat="1" spans="1:25">
      <c r="A7" s="4" t="s">
        <v>54</v>
      </c>
      <c r="B7" s="4" t="s">
        <v>26</v>
      </c>
      <c r="C7" s="4" t="s">
        <v>58</v>
      </c>
      <c r="D7" s="4" t="s">
        <v>55</v>
      </c>
      <c r="E7" s="4" t="s">
        <v>56</v>
      </c>
      <c r="F7" s="6">
        <v>44640</v>
      </c>
      <c r="G7" s="6">
        <v>44641</v>
      </c>
      <c r="H7" s="4">
        <v>1</v>
      </c>
      <c r="I7" s="4">
        <v>1</v>
      </c>
      <c r="J7" s="4">
        <v>1</v>
      </c>
      <c r="K7" s="4" t="s">
        <v>30</v>
      </c>
      <c r="L7" s="4">
        <v>-180</v>
      </c>
      <c r="M7" s="4">
        <v>-180</v>
      </c>
      <c r="N7" s="4" t="s">
        <v>57</v>
      </c>
      <c r="O7" s="4" t="s">
        <v>32</v>
      </c>
      <c r="P7" s="4" t="s">
        <v>33</v>
      </c>
      <c r="Q7" s="4">
        <v>0</v>
      </c>
      <c r="R7" s="10">
        <v>44623</v>
      </c>
      <c r="S7" s="6">
        <v>44644</v>
      </c>
      <c r="T7" s="4" t="s">
        <v>34</v>
      </c>
      <c r="U7" s="4">
        <v>-180</v>
      </c>
      <c r="V7" s="4">
        <v>0</v>
      </c>
      <c r="W7" s="4">
        <v>0</v>
      </c>
      <c r="X7" s="4" t="s">
        <v>47</v>
      </c>
      <c r="Y7" s="4" t="s">
        <v>47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44640</v>
      </c>
      <c r="G8" s="6">
        <v>44641</v>
      </c>
      <c r="H8" s="4">
        <v>1</v>
      </c>
      <c r="I8" s="4">
        <v>1</v>
      </c>
      <c r="J8" s="4">
        <v>1</v>
      </c>
      <c r="K8" s="4" t="s">
        <v>30</v>
      </c>
      <c r="L8" s="4">
        <v>180</v>
      </c>
      <c r="M8" s="4">
        <v>180</v>
      </c>
      <c r="N8" s="4" t="s">
        <v>60</v>
      </c>
      <c r="O8" s="4" t="s">
        <v>32</v>
      </c>
      <c r="P8" s="4" t="s">
        <v>33</v>
      </c>
      <c r="Q8" s="4">
        <v>0</v>
      </c>
      <c r="R8" s="10">
        <v>44627</v>
      </c>
      <c r="S8" s="6">
        <v>44644</v>
      </c>
      <c r="T8" s="4" t="s">
        <v>34</v>
      </c>
      <c r="U8" s="4">
        <v>180</v>
      </c>
      <c r="V8" s="4">
        <v>0</v>
      </c>
      <c r="W8" s="4">
        <v>0</v>
      </c>
      <c r="X8" s="4" t="s">
        <v>61</v>
      </c>
      <c r="Y8" s="4" t="s">
        <v>47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44639</v>
      </c>
      <c r="G9" s="6">
        <v>44641</v>
      </c>
      <c r="H9" s="4">
        <v>1</v>
      </c>
      <c r="I9" s="4">
        <v>2</v>
      </c>
      <c r="J9" s="4">
        <v>2</v>
      </c>
      <c r="K9" s="4" t="s">
        <v>30</v>
      </c>
      <c r="L9" s="4">
        <v>420</v>
      </c>
      <c r="M9" s="4">
        <v>420</v>
      </c>
      <c r="N9" s="4" t="s">
        <v>63</v>
      </c>
      <c r="O9" s="4" t="s">
        <v>32</v>
      </c>
      <c r="P9" s="4" t="s">
        <v>33</v>
      </c>
      <c r="Q9" s="4">
        <v>0</v>
      </c>
      <c r="R9" s="10">
        <v>44629</v>
      </c>
      <c r="S9" s="6">
        <v>44644</v>
      </c>
      <c r="T9" s="4" t="s">
        <v>34</v>
      </c>
      <c r="U9" s="4">
        <v>420</v>
      </c>
      <c r="V9" s="4">
        <v>0</v>
      </c>
      <c r="W9" s="4">
        <v>0</v>
      </c>
      <c r="X9" s="4" t="s">
        <v>64</v>
      </c>
      <c r="Y9" s="4" t="s">
        <v>47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44638</v>
      </c>
      <c r="G10" s="6">
        <v>44641</v>
      </c>
      <c r="H10" s="4">
        <v>1</v>
      </c>
      <c r="I10" s="4">
        <v>3</v>
      </c>
      <c r="J10" s="4">
        <v>3</v>
      </c>
      <c r="K10" s="4" t="s">
        <v>30</v>
      </c>
      <c r="L10" s="4">
        <v>195</v>
      </c>
      <c r="M10" s="4">
        <v>195</v>
      </c>
      <c r="N10" s="4" t="s">
        <v>68</v>
      </c>
      <c r="O10" s="4" t="s">
        <v>32</v>
      </c>
      <c r="P10" s="4" t="s">
        <v>33</v>
      </c>
      <c r="Q10" s="4">
        <v>0</v>
      </c>
      <c r="R10" s="10">
        <v>44631</v>
      </c>
      <c r="S10" s="6">
        <v>44644</v>
      </c>
      <c r="T10" s="4" t="s">
        <v>34</v>
      </c>
      <c r="U10" s="4">
        <v>195</v>
      </c>
      <c r="V10" s="4">
        <v>0</v>
      </c>
      <c r="W10" s="4">
        <v>0</v>
      </c>
      <c r="X10" s="4" t="s">
        <v>69</v>
      </c>
      <c r="Y10" s="4" t="s">
        <v>47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44638</v>
      </c>
      <c r="G11" s="6">
        <v>44641</v>
      </c>
      <c r="H11" s="4">
        <v>1</v>
      </c>
      <c r="I11" s="4">
        <v>3</v>
      </c>
      <c r="J11" s="4">
        <v>3</v>
      </c>
      <c r="K11" s="4" t="s">
        <v>30</v>
      </c>
      <c r="L11" s="4">
        <v>418</v>
      </c>
      <c r="M11" s="4">
        <v>418</v>
      </c>
      <c r="N11" s="4" t="s">
        <v>73</v>
      </c>
      <c r="O11" s="4" t="s">
        <v>32</v>
      </c>
      <c r="P11" s="4" t="s">
        <v>33</v>
      </c>
      <c r="Q11" s="4">
        <v>0</v>
      </c>
      <c r="R11" s="10">
        <v>44633</v>
      </c>
      <c r="S11" s="6">
        <v>44644</v>
      </c>
      <c r="T11" s="4" t="s">
        <v>34</v>
      </c>
      <c r="U11" s="4">
        <v>418</v>
      </c>
      <c r="V11" s="4">
        <v>0</v>
      </c>
      <c r="W11" s="4">
        <v>0</v>
      </c>
      <c r="X11" s="4" t="s">
        <v>47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44640</v>
      </c>
      <c r="G12" s="6">
        <v>44641</v>
      </c>
      <c r="H12" s="4">
        <v>1</v>
      </c>
      <c r="I12" s="4">
        <v>1</v>
      </c>
      <c r="J12" s="4">
        <v>1</v>
      </c>
      <c r="K12" s="4" t="s">
        <v>30</v>
      </c>
      <c r="L12" s="4">
        <v>258</v>
      </c>
      <c r="M12" s="4">
        <v>258</v>
      </c>
      <c r="N12" s="4" t="s">
        <v>78</v>
      </c>
      <c r="O12" s="4" t="s">
        <v>32</v>
      </c>
      <c r="P12" s="4" t="s">
        <v>33</v>
      </c>
      <c r="Q12" s="4">
        <v>0</v>
      </c>
      <c r="R12" s="10">
        <v>44636</v>
      </c>
      <c r="S12" s="6">
        <v>44644</v>
      </c>
      <c r="T12" s="4" t="s">
        <v>34</v>
      </c>
      <c r="U12" s="4">
        <v>258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44640</v>
      </c>
      <c r="G13" s="6">
        <v>44641</v>
      </c>
      <c r="H13" s="4">
        <v>1</v>
      </c>
      <c r="I13" s="4">
        <v>1</v>
      </c>
      <c r="J13" s="4">
        <v>1</v>
      </c>
      <c r="K13" s="4" t="s">
        <v>30</v>
      </c>
      <c r="L13" s="4">
        <v>173</v>
      </c>
      <c r="M13" s="4">
        <v>173</v>
      </c>
      <c r="N13" s="4" t="s">
        <v>84</v>
      </c>
      <c r="O13" s="4" t="s">
        <v>32</v>
      </c>
      <c r="P13" s="4" t="s">
        <v>33</v>
      </c>
      <c r="Q13" s="4">
        <v>0</v>
      </c>
      <c r="R13" s="10">
        <v>44637</v>
      </c>
      <c r="S13" s="6">
        <v>44644</v>
      </c>
      <c r="T13" s="4" t="s">
        <v>34</v>
      </c>
      <c r="U13" s="4">
        <v>173</v>
      </c>
      <c r="V13" s="4">
        <v>0</v>
      </c>
      <c r="W13" s="4">
        <v>0</v>
      </c>
      <c r="X13" s="4" t="s">
        <v>85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44640</v>
      </c>
      <c r="G14" s="6">
        <v>44641</v>
      </c>
      <c r="H14" s="4">
        <v>1</v>
      </c>
      <c r="I14" s="4">
        <v>1</v>
      </c>
      <c r="J14" s="4">
        <v>1</v>
      </c>
      <c r="K14" s="4" t="s">
        <v>30</v>
      </c>
      <c r="L14" s="4">
        <v>275</v>
      </c>
      <c r="M14" s="4">
        <v>275</v>
      </c>
      <c r="N14" s="4" t="s">
        <v>90</v>
      </c>
      <c r="O14" s="4" t="s">
        <v>32</v>
      </c>
      <c r="P14" s="4" t="s">
        <v>33</v>
      </c>
      <c r="Q14" s="4">
        <v>0</v>
      </c>
      <c r="R14" s="10">
        <v>44637</v>
      </c>
      <c r="S14" s="6">
        <v>44644</v>
      </c>
      <c r="T14" s="4" t="s">
        <v>34</v>
      </c>
      <c r="U14" s="4">
        <v>275</v>
      </c>
      <c r="V14" s="4">
        <v>0</v>
      </c>
      <c r="W14" s="4">
        <v>0</v>
      </c>
      <c r="X14" s="4" t="s">
        <v>91</v>
      </c>
      <c r="Y14" s="4" t="s">
        <v>47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88</v>
      </c>
      <c r="E15" s="4" t="s">
        <v>93</v>
      </c>
      <c r="F15" s="6">
        <v>44640</v>
      </c>
      <c r="G15" s="6">
        <v>44641</v>
      </c>
      <c r="H15" s="4">
        <v>1</v>
      </c>
      <c r="I15" s="4">
        <v>1</v>
      </c>
      <c r="J15" s="4">
        <v>1</v>
      </c>
      <c r="K15" s="4" t="s">
        <v>30</v>
      </c>
      <c r="L15" s="4">
        <v>275</v>
      </c>
      <c r="M15" s="4">
        <v>275</v>
      </c>
      <c r="N15" s="4" t="s">
        <v>94</v>
      </c>
      <c r="O15" s="4" t="s">
        <v>32</v>
      </c>
      <c r="P15" s="4" t="s">
        <v>33</v>
      </c>
      <c r="Q15" s="4">
        <v>0</v>
      </c>
      <c r="R15" s="10">
        <v>44638</v>
      </c>
      <c r="S15" s="6">
        <v>44644</v>
      </c>
      <c r="T15" s="4" t="s">
        <v>34</v>
      </c>
      <c r="U15" s="4">
        <v>275</v>
      </c>
      <c r="V15" s="4">
        <v>0</v>
      </c>
      <c r="W15" s="4">
        <v>0</v>
      </c>
      <c r="X15" s="4" t="s">
        <v>47</v>
      </c>
      <c r="Y15" s="4" t="s">
        <v>47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44638</v>
      </c>
      <c r="G16" s="6">
        <v>44641</v>
      </c>
      <c r="H16" s="4">
        <v>1</v>
      </c>
      <c r="I16" s="4">
        <v>3</v>
      </c>
      <c r="J16" s="4">
        <v>3</v>
      </c>
      <c r="K16" s="4" t="s">
        <v>30</v>
      </c>
      <c r="L16" s="4">
        <v>452</v>
      </c>
      <c r="M16" s="4">
        <v>452</v>
      </c>
      <c r="N16" s="4" t="s">
        <v>98</v>
      </c>
      <c r="O16" s="4" t="s">
        <v>32</v>
      </c>
      <c r="P16" s="4" t="s">
        <v>33</v>
      </c>
      <c r="Q16" s="4">
        <v>0</v>
      </c>
      <c r="R16" s="10">
        <v>44638</v>
      </c>
      <c r="S16" s="6">
        <v>44644</v>
      </c>
      <c r="T16" s="4" t="s">
        <v>34</v>
      </c>
      <c r="U16" s="4">
        <v>452</v>
      </c>
      <c r="V16" s="4">
        <v>0</v>
      </c>
      <c r="W16" s="4">
        <v>0</v>
      </c>
      <c r="X16" s="4" t="s">
        <v>47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44640</v>
      </c>
      <c r="G17" s="6">
        <v>44641</v>
      </c>
      <c r="H17" s="4">
        <v>1</v>
      </c>
      <c r="I17" s="4">
        <v>1</v>
      </c>
      <c r="J17" s="4">
        <v>1</v>
      </c>
      <c r="K17" s="4" t="s">
        <v>30</v>
      </c>
      <c r="L17" s="4">
        <v>109</v>
      </c>
      <c r="M17" s="4">
        <v>109</v>
      </c>
      <c r="N17" s="4" t="s">
        <v>103</v>
      </c>
      <c r="O17" s="4" t="s">
        <v>32</v>
      </c>
      <c r="P17" s="4" t="s">
        <v>33</v>
      </c>
      <c r="Q17" s="4">
        <v>0</v>
      </c>
      <c r="R17" s="10">
        <v>44639</v>
      </c>
      <c r="S17" s="6">
        <v>44644</v>
      </c>
      <c r="T17" s="4" t="s">
        <v>34</v>
      </c>
      <c r="U17" s="4">
        <v>109</v>
      </c>
      <c r="V17" s="4">
        <v>0</v>
      </c>
      <c r="W17" s="4">
        <v>0</v>
      </c>
      <c r="X17" s="4" t="s">
        <v>104</v>
      </c>
      <c r="Y17" s="4" t="s">
        <v>47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44639</v>
      </c>
      <c r="G18" s="6">
        <v>44641</v>
      </c>
      <c r="H18" s="4">
        <v>1</v>
      </c>
      <c r="I18" s="4">
        <v>2</v>
      </c>
      <c r="J18" s="4">
        <v>2</v>
      </c>
      <c r="K18" s="4" t="s">
        <v>30</v>
      </c>
      <c r="L18" s="4">
        <v>220</v>
      </c>
      <c r="M18" s="4">
        <v>220</v>
      </c>
      <c r="N18" s="4" t="s">
        <v>108</v>
      </c>
      <c r="O18" s="4" t="s">
        <v>32</v>
      </c>
      <c r="P18" s="4" t="s">
        <v>33</v>
      </c>
      <c r="Q18" s="4">
        <v>0</v>
      </c>
      <c r="R18" s="10">
        <v>44639</v>
      </c>
      <c r="S18" s="6">
        <v>44644</v>
      </c>
      <c r="T18" s="4" t="s">
        <v>34</v>
      </c>
      <c r="U18" s="4">
        <v>220</v>
      </c>
      <c r="V18" s="4">
        <v>0</v>
      </c>
      <c r="W18" s="4">
        <v>0</v>
      </c>
      <c r="X18" s="4" t="s">
        <v>109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44640</v>
      </c>
      <c r="G19" s="6">
        <v>44641</v>
      </c>
      <c r="H19" s="4">
        <v>1</v>
      </c>
      <c r="I19" s="4">
        <v>1</v>
      </c>
      <c r="J19" s="4">
        <v>1</v>
      </c>
      <c r="K19" s="4" t="s">
        <v>30</v>
      </c>
      <c r="L19" s="4">
        <v>49</v>
      </c>
      <c r="M19" s="4">
        <v>49</v>
      </c>
      <c r="N19" s="4" t="s">
        <v>114</v>
      </c>
      <c r="O19" s="4" t="s">
        <v>32</v>
      </c>
      <c r="P19" s="4" t="s">
        <v>33</v>
      </c>
      <c r="Q19" s="4">
        <v>0</v>
      </c>
      <c r="R19" s="10">
        <v>44640</v>
      </c>
      <c r="S19" s="6">
        <v>44644</v>
      </c>
      <c r="T19" s="4" t="s">
        <v>34</v>
      </c>
      <c r="U19" s="4">
        <v>49</v>
      </c>
      <c r="V19" s="4">
        <v>0</v>
      </c>
      <c r="W19" s="4">
        <v>0</v>
      </c>
      <c r="X19" s="4" t="s">
        <v>115</v>
      </c>
      <c r="Y19" s="4" t="s">
        <v>47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44640</v>
      </c>
      <c r="G20" s="6">
        <v>44641</v>
      </c>
      <c r="H20" s="4">
        <v>1</v>
      </c>
      <c r="I20" s="4">
        <v>1</v>
      </c>
      <c r="J20" s="4">
        <v>1</v>
      </c>
      <c r="K20" s="4" t="s">
        <v>30</v>
      </c>
      <c r="L20" s="4">
        <v>64</v>
      </c>
      <c r="M20" s="4">
        <v>64</v>
      </c>
      <c r="N20" s="4" t="s">
        <v>119</v>
      </c>
      <c r="O20" s="4" t="s">
        <v>32</v>
      </c>
      <c r="P20" s="4" t="s">
        <v>33</v>
      </c>
      <c r="Q20" s="4">
        <v>0</v>
      </c>
      <c r="R20" s="10">
        <v>44640</v>
      </c>
      <c r="S20" s="6">
        <v>44644</v>
      </c>
      <c r="T20" s="4" t="s">
        <v>34</v>
      </c>
      <c r="U20" s="4">
        <v>64</v>
      </c>
      <c r="V20" s="4">
        <v>0</v>
      </c>
      <c r="W20" s="4">
        <v>0</v>
      </c>
      <c r="X20" s="4" t="s">
        <v>120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44640</v>
      </c>
      <c r="G21" s="6">
        <v>44641</v>
      </c>
      <c r="H21" s="4">
        <v>1</v>
      </c>
      <c r="I21" s="4">
        <v>1</v>
      </c>
      <c r="J21" s="4">
        <v>1</v>
      </c>
      <c r="K21" s="4" t="s">
        <v>30</v>
      </c>
      <c r="L21" s="4">
        <v>84</v>
      </c>
      <c r="M21" s="4">
        <v>84</v>
      </c>
      <c r="N21" s="4" t="s">
        <v>125</v>
      </c>
      <c r="O21" s="4" t="s">
        <v>32</v>
      </c>
      <c r="P21" s="4" t="s">
        <v>33</v>
      </c>
      <c r="Q21" s="4">
        <v>0</v>
      </c>
      <c r="R21" s="10">
        <v>44640</v>
      </c>
      <c r="S21" s="6">
        <v>44644</v>
      </c>
      <c r="T21" s="4" t="s">
        <v>34</v>
      </c>
      <c r="U21" s="4">
        <v>84</v>
      </c>
      <c r="V21" s="4">
        <v>0</v>
      </c>
      <c r="W21" s="4">
        <v>0</v>
      </c>
      <c r="X21" s="4" t="s">
        <v>126</v>
      </c>
      <c r="Y21" s="4" t="s">
        <v>127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44640</v>
      </c>
      <c r="G22" s="6">
        <v>44641</v>
      </c>
      <c r="H22" s="4">
        <v>1</v>
      </c>
      <c r="I22" s="4">
        <v>1</v>
      </c>
      <c r="J22" s="4">
        <v>1</v>
      </c>
      <c r="K22" s="4" t="s">
        <v>30</v>
      </c>
      <c r="L22" s="4">
        <v>42</v>
      </c>
      <c r="M22" s="4">
        <v>42</v>
      </c>
      <c r="N22" s="4" t="s">
        <v>131</v>
      </c>
      <c r="O22" s="4" t="s">
        <v>32</v>
      </c>
      <c r="P22" s="4" t="s">
        <v>33</v>
      </c>
      <c r="Q22" s="4">
        <v>0</v>
      </c>
      <c r="R22" s="10">
        <v>44640</v>
      </c>
      <c r="S22" s="6">
        <v>44644</v>
      </c>
      <c r="T22" s="4" t="s">
        <v>34</v>
      </c>
      <c r="U22" s="4">
        <v>42</v>
      </c>
      <c r="V22" s="4">
        <v>0</v>
      </c>
      <c r="W22" s="4">
        <v>0</v>
      </c>
      <c r="X22" s="4" t="s">
        <v>47</v>
      </c>
      <c r="Y22" s="4" t="s">
        <v>132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44640</v>
      </c>
      <c r="G23" s="6">
        <v>44641</v>
      </c>
      <c r="H23" s="4">
        <v>1</v>
      </c>
      <c r="I23" s="4">
        <v>1</v>
      </c>
      <c r="J23" s="4">
        <v>1</v>
      </c>
      <c r="K23" s="4" t="s">
        <v>30</v>
      </c>
      <c r="L23" s="4">
        <v>86</v>
      </c>
      <c r="M23" s="4">
        <v>86</v>
      </c>
      <c r="N23" s="4" t="s">
        <v>136</v>
      </c>
      <c r="O23" s="4" t="s">
        <v>32</v>
      </c>
      <c r="P23" s="4" t="s">
        <v>33</v>
      </c>
      <c r="Q23" s="4">
        <v>0</v>
      </c>
      <c r="R23" s="10">
        <v>44640</v>
      </c>
      <c r="S23" s="6">
        <v>44644</v>
      </c>
      <c r="T23" s="4" t="s">
        <v>34</v>
      </c>
      <c r="U23" s="4">
        <v>86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140</v>
      </c>
      <c r="D24" s="4" t="s">
        <v>141</v>
      </c>
      <c r="E24" s="4" t="s">
        <v>142</v>
      </c>
      <c r="F24" s="6">
        <v>44561</v>
      </c>
      <c r="G24" s="6">
        <v>44562</v>
      </c>
      <c r="H24" s="4">
        <v>1</v>
      </c>
      <c r="I24" s="4">
        <v>1</v>
      </c>
      <c r="J24" s="4">
        <v>1</v>
      </c>
      <c r="K24" s="4" t="s">
        <v>30</v>
      </c>
      <c r="L24" s="4">
        <v>152</v>
      </c>
      <c r="M24" s="4">
        <v>152</v>
      </c>
      <c r="N24" s="4" t="s">
        <v>143</v>
      </c>
      <c r="O24" s="4" t="s">
        <v>32</v>
      </c>
      <c r="P24" s="4" t="s">
        <v>33</v>
      </c>
      <c r="Q24" s="4">
        <v>0</v>
      </c>
      <c r="R24" s="10">
        <v>44533.7096875</v>
      </c>
      <c r="S24" s="6">
        <v>44644</v>
      </c>
      <c r="T24" s="4" t="s">
        <v>34</v>
      </c>
      <c r="U24" s="4">
        <v>152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44638</v>
      </c>
      <c r="G25" s="6">
        <v>44642</v>
      </c>
      <c r="H25" s="4">
        <v>1</v>
      </c>
      <c r="I25" s="4">
        <v>4</v>
      </c>
      <c r="J25" s="4">
        <v>4</v>
      </c>
      <c r="K25" s="4" t="s">
        <v>30</v>
      </c>
      <c r="L25" s="4">
        <v>96</v>
      </c>
      <c r="M25" s="4">
        <v>96</v>
      </c>
      <c r="N25" s="4" t="s">
        <v>149</v>
      </c>
      <c r="O25" s="4" t="s">
        <v>150</v>
      </c>
      <c r="P25" s="4" t="s">
        <v>33</v>
      </c>
      <c r="Q25" s="4">
        <v>0</v>
      </c>
      <c r="R25" s="10">
        <v>44495</v>
      </c>
      <c r="S25" s="6">
        <v>44645</v>
      </c>
      <c r="T25" s="4" t="s">
        <v>34</v>
      </c>
      <c r="U25" s="4">
        <v>96</v>
      </c>
      <c r="V25" s="4">
        <v>0</v>
      </c>
      <c r="W25" s="4">
        <v>0</v>
      </c>
      <c r="X25" s="4" t="s">
        <v>151</v>
      </c>
      <c r="Y25" s="4" t="s">
        <v>47</v>
      </c>
    </row>
    <row r="26" s="4" customFormat="1" spans="1:25">
      <c r="A26" s="4" t="s">
        <v>146</v>
      </c>
      <c r="B26" s="4" t="s">
        <v>26</v>
      </c>
      <c r="C26" s="4" t="s">
        <v>58</v>
      </c>
      <c r="D26" s="4" t="s">
        <v>147</v>
      </c>
      <c r="E26" s="4" t="s">
        <v>148</v>
      </c>
      <c r="F26" s="6">
        <v>44638</v>
      </c>
      <c r="G26" s="6">
        <v>44642</v>
      </c>
      <c r="H26" s="4">
        <v>1</v>
      </c>
      <c r="I26" s="4">
        <v>4</v>
      </c>
      <c r="J26" s="4">
        <v>4</v>
      </c>
      <c r="K26" s="4" t="s">
        <v>30</v>
      </c>
      <c r="L26" s="4">
        <v>-96</v>
      </c>
      <c r="M26" s="4">
        <v>-96</v>
      </c>
      <c r="N26" s="4" t="s">
        <v>149</v>
      </c>
      <c r="O26" s="4" t="s">
        <v>150</v>
      </c>
      <c r="P26" s="4" t="s">
        <v>33</v>
      </c>
      <c r="Q26" s="4">
        <v>0</v>
      </c>
      <c r="R26" s="10">
        <v>44495</v>
      </c>
      <c r="S26" s="6">
        <v>44645</v>
      </c>
      <c r="T26" s="4" t="s">
        <v>34</v>
      </c>
      <c r="U26" s="4">
        <v>-96</v>
      </c>
      <c r="V26" s="4">
        <v>0</v>
      </c>
      <c r="W26" s="4">
        <v>0</v>
      </c>
      <c r="X26" s="4" t="s">
        <v>151</v>
      </c>
      <c r="Y26" s="4" t="s">
        <v>47</v>
      </c>
    </row>
    <row r="27" s="4" customFormat="1" spans="1:25">
      <c r="A27" s="4" t="s">
        <v>152</v>
      </c>
      <c r="B27" s="4" t="s">
        <v>26</v>
      </c>
      <c r="C27" s="4" t="s">
        <v>27</v>
      </c>
      <c r="D27" s="4" t="s">
        <v>153</v>
      </c>
      <c r="E27" s="4" t="s">
        <v>154</v>
      </c>
      <c r="F27" s="6">
        <v>44641</v>
      </c>
      <c r="G27" s="6">
        <v>44642</v>
      </c>
      <c r="H27" s="4">
        <v>1</v>
      </c>
      <c r="I27" s="4">
        <v>1</v>
      </c>
      <c r="J27" s="4">
        <v>1</v>
      </c>
      <c r="K27" s="4" t="s">
        <v>30</v>
      </c>
      <c r="L27" s="4">
        <v>281</v>
      </c>
      <c r="M27" s="4">
        <v>281</v>
      </c>
      <c r="N27" s="4" t="s">
        <v>155</v>
      </c>
      <c r="O27" s="4" t="s">
        <v>150</v>
      </c>
      <c r="P27" s="4" t="s">
        <v>33</v>
      </c>
      <c r="Q27" s="4">
        <v>0</v>
      </c>
      <c r="R27" s="10">
        <v>44589</v>
      </c>
      <c r="S27" s="6">
        <v>44645</v>
      </c>
      <c r="T27" s="4" t="s">
        <v>34</v>
      </c>
      <c r="U27" s="4">
        <v>281</v>
      </c>
      <c r="V27" s="4">
        <v>0</v>
      </c>
      <c r="W27" s="4">
        <v>0</v>
      </c>
      <c r="X27" s="4" t="s">
        <v>156</v>
      </c>
      <c r="Y27" s="4" t="s">
        <v>47</v>
      </c>
    </row>
    <row r="28" s="4" customFormat="1" spans="1:25">
      <c r="A28" s="4" t="s">
        <v>152</v>
      </c>
      <c r="B28" s="4" t="s">
        <v>26</v>
      </c>
      <c r="C28" s="4" t="s">
        <v>157</v>
      </c>
      <c r="D28" s="4" t="s">
        <v>153</v>
      </c>
      <c r="E28" s="4" t="s">
        <v>154</v>
      </c>
      <c r="F28" s="6">
        <v>44641</v>
      </c>
      <c r="G28" s="6">
        <v>44642</v>
      </c>
      <c r="H28" s="4">
        <v>1</v>
      </c>
      <c r="I28" s="4">
        <v>1</v>
      </c>
      <c r="J28" s="4">
        <v>1</v>
      </c>
      <c r="K28" s="4" t="s">
        <v>30</v>
      </c>
      <c r="L28" s="4">
        <v>-242.43</v>
      </c>
      <c r="M28" s="4">
        <v>-242.43</v>
      </c>
      <c r="N28" s="4" t="s">
        <v>155</v>
      </c>
      <c r="O28" s="4" t="s">
        <v>150</v>
      </c>
      <c r="P28" s="4" t="s">
        <v>33</v>
      </c>
      <c r="Q28" s="4">
        <v>0</v>
      </c>
      <c r="R28" s="10">
        <v>44589</v>
      </c>
      <c r="S28" s="6">
        <v>44645</v>
      </c>
      <c r="T28" s="4" t="s">
        <v>34</v>
      </c>
      <c r="U28" s="4">
        <v>-242.43</v>
      </c>
      <c r="V28" s="4">
        <v>0</v>
      </c>
      <c r="W28" s="4">
        <v>0</v>
      </c>
      <c r="X28" s="4" t="s">
        <v>156</v>
      </c>
      <c r="Y28" s="4" t="s">
        <v>47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160</v>
      </c>
      <c r="F29" s="6">
        <v>44638</v>
      </c>
      <c r="G29" s="6">
        <v>44642</v>
      </c>
      <c r="H29" s="4">
        <v>1</v>
      </c>
      <c r="I29" s="4">
        <v>4</v>
      </c>
      <c r="J29" s="4">
        <v>4</v>
      </c>
      <c r="K29" s="4" t="s">
        <v>30</v>
      </c>
      <c r="L29" s="4">
        <v>1156</v>
      </c>
      <c r="M29" s="4">
        <v>1156</v>
      </c>
      <c r="N29" s="4" t="s">
        <v>161</v>
      </c>
      <c r="O29" s="4" t="s">
        <v>150</v>
      </c>
      <c r="P29" s="4" t="s">
        <v>33</v>
      </c>
      <c r="Q29" s="4">
        <v>0</v>
      </c>
      <c r="R29" s="10">
        <v>44625</v>
      </c>
      <c r="S29" s="6">
        <v>44645</v>
      </c>
      <c r="T29" s="4" t="s">
        <v>34</v>
      </c>
      <c r="U29" s="4">
        <v>1156</v>
      </c>
      <c r="V29" s="4">
        <v>0</v>
      </c>
      <c r="W29" s="4">
        <v>0</v>
      </c>
      <c r="X29" s="4" t="s">
        <v>162</v>
      </c>
      <c r="Y29" s="4" t="s">
        <v>163</v>
      </c>
    </row>
    <row r="30" s="4" customFormat="1" spans="1:25">
      <c r="A30" s="4" t="s">
        <v>164</v>
      </c>
      <c r="B30" s="4" t="s">
        <v>26</v>
      </c>
      <c r="C30" s="4" t="s">
        <v>27</v>
      </c>
      <c r="D30" s="4" t="s">
        <v>165</v>
      </c>
      <c r="E30" s="4" t="s">
        <v>166</v>
      </c>
      <c r="F30" s="6">
        <v>44641</v>
      </c>
      <c r="G30" s="6">
        <v>44642</v>
      </c>
      <c r="H30" s="4">
        <v>1</v>
      </c>
      <c r="I30" s="4">
        <v>1</v>
      </c>
      <c r="J30" s="4">
        <v>1</v>
      </c>
      <c r="K30" s="4" t="s">
        <v>30</v>
      </c>
      <c r="L30" s="4">
        <v>318</v>
      </c>
      <c r="M30" s="4">
        <v>318</v>
      </c>
      <c r="N30" s="4" t="s">
        <v>167</v>
      </c>
      <c r="O30" s="4" t="s">
        <v>150</v>
      </c>
      <c r="P30" s="4" t="s">
        <v>33</v>
      </c>
      <c r="Q30" s="4">
        <v>0</v>
      </c>
      <c r="R30" s="10">
        <v>44628</v>
      </c>
      <c r="S30" s="6">
        <v>44645</v>
      </c>
      <c r="T30" s="4" t="s">
        <v>34</v>
      </c>
      <c r="U30" s="4">
        <v>318</v>
      </c>
      <c r="V30" s="4">
        <v>0</v>
      </c>
      <c r="W30" s="4">
        <v>0</v>
      </c>
      <c r="X30" s="4" t="s">
        <v>168</v>
      </c>
      <c r="Y30" s="4" t="s">
        <v>47</v>
      </c>
    </row>
    <row r="31" s="4" customFormat="1" spans="1:25">
      <c r="A31" s="4" t="s">
        <v>169</v>
      </c>
      <c r="B31" s="4" t="s">
        <v>26</v>
      </c>
      <c r="C31" s="4" t="s">
        <v>27</v>
      </c>
      <c r="D31" s="4" t="s">
        <v>170</v>
      </c>
      <c r="E31" s="4" t="s">
        <v>171</v>
      </c>
      <c r="F31" s="6">
        <v>44640</v>
      </c>
      <c r="G31" s="6">
        <v>44642</v>
      </c>
      <c r="H31" s="4">
        <v>1</v>
      </c>
      <c r="I31" s="4">
        <v>2</v>
      </c>
      <c r="J31" s="4">
        <v>2</v>
      </c>
      <c r="K31" s="4" t="s">
        <v>30</v>
      </c>
      <c r="L31" s="4">
        <v>84</v>
      </c>
      <c r="M31" s="4">
        <v>84</v>
      </c>
      <c r="N31" s="4" t="s">
        <v>172</v>
      </c>
      <c r="O31" s="4" t="s">
        <v>150</v>
      </c>
      <c r="P31" s="4" t="s">
        <v>33</v>
      </c>
      <c r="Q31" s="4">
        <v>0</v>
      </c>
      <c r="R31" s="10">
        <v>44635</v>
      </c>
      <c r="S31" s="6">
        <v>44645</v>
      </c>
      <c r="T31" s="4" t="s">
        <v>34</v>
      </c>
      <c r="U31" s="4">
        <v>84</v>
      </c>
      <c r="V31" s="4">
        <v>0</v>
      </c>
      <c r="W31" s="4">
        <v>0</v>
      </c>
      <c r="X31" s="4" t="s">
        <v>173</v>
      </c>
      <c r="Y31" s="4" t="s">
        <v>47</v>
      </c>
    </row>
    <row r="32" s="4" customFormat="1" spans="1:25">
      <c r="A32" s="4" t="s">
        <v>174</v>
      </c>
      <c r="B32" s="4" t="s">
        <v>26</v>
      </c>
      <c r="C32" s="4" t="s">
        <v>27</v>
      </c>
      <c r="D32" s="4" t="s">
        <v>175</v>
      </c>
      <c r="E32" s="4" t="s">
        <v>176</v>
      </c>
      <c r="F32" s="6">
        <v>44641</v>
      </c>
      <c r="G32" s="6">
        <v>44642</v>
      </c>
      <c r="H32" s="4">
        <v>1</v>
      </c>
      <c r="I32" s="4">
        <v>1</v>
      </c>
      <c r="J32" s="4">
        <v>1</v>
      </c>
      <c r="K32" s="4" t="s">
        <v>30</v>
      </c>
      <c r="L32" s="4">
        <v>56</v>
      </c>
      <c r="M32" s="4">
        <v>56</v>
      </c>
      <c r="N32" s="4" t="s">
        <v>177</v>
      </c>
      <c r="O32" s="4" t="s">
        <v>150</v>
      </c>
      <c r="P32" s="4" t="s">
        <v>33</v>
      </c>
      <c r="Q32" s="4">
        <v>0</v>
      </c>
      <c r="R32" s="10">
        <v>44636</v>
      </c>
      <c r="S32" s="6">
        <v>44645</v>
      </c>
      <c r="T32" s="4" t="s">
        <v>34</v>
      </c>
      <c r="U32" s="4">
        <v>56</v>
      </c>
      <c r="V32" s="4">
        <v>0</v>
      </c>
      <c r="W32" s="4">
        <v>0</v>
      </c>
      <c r="X32" s="4" t="s">
        <v>178</v>
      </c>
      <c r="Y32" s="4" t="s">
        <v>47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180</v>
      </c>
      <c r="E33" s="4" t="s">
        <v>181</v>
      </c>
      <c r="F33" s="6">
        <v>44641</v>
      </c>
      <c r="G33" s="6">
        <v>44642</v>
      </c>
      <c r="H33" s="4">
        <v>1</v>
      </c>
      <c r="I33" s="4">
        <v>1</v>
      </c>
      <c r="J33" s="4">
        <v>1</v>
      </c>
      <c r="K33" s="4" t="s">
        <v>30</v>
      </c>
      <c r="L33" s="4">
        <v>48</v>
      </c>
      <c r="M33" s="4">
        <v>48</v>
      </c>
      <c r="N33" s="4" t="s">
        <v>182</v>
      </c>
      <c r="O33" s="4" t="s">
        <v>150</v>
      </c>
      <c r="P33" s="4" t="s">
        <v>33</v>
      </c>
      <c r="Q33" s="4">
        <v>0</v>
      </c>
      <c r="R33" s="10">
        <v>44636</v>
      </c>
      <c r="S33" s="6">
        <v>44645</v>
      </c>
      <c r="T33" s="4" t="s">
        <v>34</v>
      </c>
      <c r="U33" s="4">
        <v>48</v>
      </c>
      <c r="V33" s="4">
        <v>0</v>
      </c>
      <c r="W33" s="4">
        <v>0</v>
      </c>
      <c r="X33" s="4" t="s">
        <v>183</v>
      </c>
      <c r="Y33" s="4" t="s">
        <v>47</v>
      </c>
    </row>
    <row r="34" s="4" customFormat="1" spans="1:25">
      <c r="A34" s="4" t="s">
        <v>184</v>
      </c>
      <c r="B34" s="4" t="s">
        <v>26</v>
      </c>
      <c r="C34" s="4" t="s">
        <v>27</v>
      </c>
      <c r="D34" s="4" t="s">
        <v>185</v>
      </c>
      <c r="E34" s="4" t="s">
        <v>186</v>
      </c>
      <c r="F34" s="6">
        <v>44641</v>
      </c>
      <c r="G34" s="6">
        <v>44642</v>
      </c>
      <c r="H34" s="4">
        <v>1</v>
      </c>
      <c r="I34" s="4">
        <v>1</v>
      </c>
      <c r="J34" s="4">
        <v>1</v>
      </c>
      <c r="K34" s="4" t="s">
        <v>30</v>
      </c>
      <c r="L34" s="4">
        <v>141</v>
      </c>
      <c r="M34" s="4">
        <v>141</v>
      </c>
      <c r="N34" s="4" t="s">
        <v>187</v>
      </c>
      <c r="O34" s="4" t="s">
        <v>150</v>
      </c>
      <c r="P34" s="4" t="s">
        <v>33</v>
      </c>
      <c r="Q34" s="4">
        <v>0</v>
      </c>
      <c r="R34" s="10">
        <v>44636</v>
      </c>
      <c r="S34" s="6">
        <v>44645</v>
      </c>
      <c r="T34" s="4" t="s">
        <v>34</v>
      </c>
      <c r="U34" s="4">
        <v>141</v>
      </c>
      <c r="V34" s="4">
        <v>0</v>
      </c>
      <c r="W34" s="4">
        <v>0</v>
      </c>
      <c r="X34" s="4" t="s">
        <v>188</v>
      </c>
      <c r="Y34" s="4" t="s">
        <v>189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191</v>
      </c>
      <c r="E35" s="4" t="s">
        <v>192</v>
      </c>
      <c r="F35" s="6">
        <v>44638</v>
      </c>
      <c r="G35" s="6">
        <v>44642</v>
      </c>
      <c r="H35" s="4">
        <v>1</v>
      </c>
      <c r="I35" s="4">
        <v>4</v>
      </c>
      <c r="J35" s="4">
        <v>4</v>
      </c>
      <c r="K35" s="4" t="s">
        <v>30</v>
      </c>
      <c r="L35" s="4">
        <v>200</v>
      </c>
      <c r="M35" s="4">
        <v>200</v>
      </c>
      <c r="N35" s="4" t="s">
        <v>193</v>
      </c>
      <c r="O35" s="4" t="s">
        <v>150</v>
      </c>
      <c r="P35" s="4" t="s">
        <v>33</v>
      </c>
      <c r="Q35" s="4">
        <v>0</v>
      </c>
      <c r="R35" s="10">
        <v>44637</v>
      </c>
      <c r="S35" s="6">
        <v>44645</v>
      </c>
      <c r="T35" s="4" t="s">
        <v>34</v>
      </c>
      <c r="U35" s="4">
        <v>200</v>
      </c>
      <c r="V35" s="4">
        <v>0</v>
      </c>
      <c r="W35" s="4">
        <v>0</v>
      </c>
      <c r="X35" s="4" t="s">
        <v>194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44640</v>
      </c>
      <c r="G36" s="6">
        <v>44642</v>
      </c>
      <c r="H36" s="4">
        <v>1</v>
      </c>
      <c r="I36" s="4">
        <v>2</v>
      </c>
      <c r="J36" s="4">
        <v>2</v>
      </c>
      <c r="K36" s="4" t="s">
        <v>30</v>
      </c>
      <c r="L36" s="4">
        <v>100</v>
      </c>
      <c r="M36" s="4">
        <v>100</v>
      </c>
      <c r="N36" s="4" t="s">
        <v>199</v>
      </c>
      <c r="O36" s="4" t="s">
        <v>150</v>
      </c>
      <c r="P36" s="4" t="s">
        <v>33</v>
      </c>
      <c r="Q36" s="4">
        <v>0</v>
      </c>
      <c r="R36" s="10">
        <v>44637</v>
      </c>
      <c r="S36" s="6">
        <v>44645</v>
      </c>
      <c r="T36" s="4" t="s">
        <v>34</v>
      </c>
      <c r="U36" s="4">
        <v>100</v>
      </c>
      <c r="V36" s="4">
        <v>0</v>
      </c>
      <c r="W36" s="4">
        <v>0</v>
      </c>
      <c r="X36" s="4" t="s">
        <v>47</v>
      </c>
      <c r="Y36" s="4" t="s">
        <v>47</v>
      </c>
    </row>
    <row r="37" s="4" customFormat="1" spans="1:25">
      <c r="A37" s="4" t="s">
        <v>200</v>
      </c>
      <c r="B37" s="4" t="s">
        <v>26</v>
      </c>
      <c r="C37" s="4" t="s">
        <v>27</v>
      </c>
      <c r="D37" s="4" t="s">
        <v>201</v>
      </c>
      <c r="E37" s="4" t="s">
        <v>202</v>
      </c>
      <c r="F37" s="6">
        <v>44641</v>
      </c>
      <c r="G37" s="6">
        <v>44642</v>
      </c>
      <c r="H37" s="4">
        <v>1</v>
      </c>
      <c r="I37" s="4">
        <v>1</v>
      </c>
      <c r="J37" s="4">
        <v>1</v>
      </c>
      <c r="K37" s="4" t="s">
        <v>30</v>
      </c>
      <c r="L37" s="4">
        <v>330</v>
      </c>
      <c r="M37" s="4">
        <v>330</v>
      </c>
      <c r="N37" s="4" t="s">
        <v>203</v>
      </c>
      <c r="O37" s="4" t="s">
        <v>150</v>
      </c>
      <c r="P37" s="4" t="s">
        <v>33</v>
      </c>
      <c r="Q37" s="4">
        <v>0</v>
      </c>
      <c r="R37" s="10">
        <v>44641</v>
      </c>
      <c r="S37" s="6">
        <v>44645</v>
      </c>
      <c r="T37" s="4" t="s">
        <v>34</v>
      </c>
      <c r="U37" s="4">
        <v>330</v>
      </c>
      <c r="V37" s="4">
        <v>0</v>
      </c>
      <c r="W37" s="4">
        <v>0</v>
      </c>
      <c r="X37" s="4" t="s">
        <v>204</v>
      </c>
      <c r="Y37" s="4" t="s">
        <v>47</v>
      </c>
    </row>
    <row r="38" s="4" customFormat="1" spans="1:25">
      <c r="A38" s="4" t="s">
        <v>205</v>
      </c>
      <c r="B38" s="4" t="s">
        <v>26</v>
      </c>
      <c r="C38" s="4" t="s">
        <v>27</v>
      </c>
      <c r="D38" s="4" t="s">
        <v>206</v>
      </c>
      <c r="E38" s="4" t="s">
        <v>207</v>
      </c>
      <c r="F38" s="6">
        <v>44641</v>
      </c>
      <c r="G38" s="6">
        <v>44642</v>
      </c>
      <c r="H38" s="4">
        <v>1</v>
      </c>
      <c r="I38" s="4">
        <v>1</v>
      </c>
      <c r="J38" s="4">
        <v>1</v>
      </c>
      <c r="K38" s="4" t="s">
        <v>30</v>
      </c>
      <c r="L38" s="4">
        <v>104</v>
      </c>
      <c r="M38" s="4">
        <v>104</v>
      </c>
      <c r="N38" s="4" t="s">
        <v>208</v>
      </c>
      <c r="O38" s="4" t="s">
        <v>150</v>
      </c>
      <c r="P38" s="4" t="s">
        <v>33</v>
      </c>
      <c r="Q38" s="4">
        <v>0</v>
      </c>
      <c r="R38" s="10">
        <v>44641</v>
      </c>
      <c r="S38" s="6">
        <v>44645</v>
      </c>
      <c r="T38" s="4" t="s">
        <v>34</v>
      </c>
      <c r="U38" s="4">
        <v>104</v>
      </c>
      <c r="V38" s="4">
        <v>0</v>
      </c>
      <c r="W38" s="4">
        <v>0</v>
      </c>
      <c r="X38" s="4" t="s">
        <v>209</v>
      </c>
      <c r="Y38" s="4" t="s">
        <v>210</v>
      </c>
    </row>
    <row r="39" s="4" customFormat="1" spans="1:25">
      <c r="A39" s="4" t="s">
        <v>211</v>
      </c>
      <c r="B39" s="4" t="s">
        <v>26</v>
      </c>
      <c r="C39" s="4" t="s">
        <v>27</v>
      </c>
      <c r="D39" s="4" t="s">
        <v>212</v>
      </c>
      <c r="E39" s="4" t="s">
        <v>213</v>
      </c>
      <c r="F39" s="6">
        <v>44641</v>
      </c>
      <c r="G39" s="6">
        <v>44642</v>
      </c>
      <c r="H39" s="4">
        <v>1</v>
      </c>
      <c r="I39" s="4">
        <v>1</v>
      </c>
      <c r="J39" s="4">
        <v>1</v>
      </c>
      <c r="K39" s="4" t="s">
        <v>30</v>
      </c>
      <c r="L39" s="4">
        <v>96</v>
      </c>
      <c r="M39" s="4">
        <v>96</v>
      </c>
      <c r="N39" s="4" t="s">
        <v>214</v>
      </c>
      <c r="O39" s="4" t="s">
        <v>150</v>
      </c>
      <c r="P39" s="4" t="s">
        <v>33</v>
      </c>
      <c r="Q39" s="4">
        <v>0</v>
      </c>
      <c r="R39" s="10">
        <v>44641</v>
      </c>
      <c r="S39" s="6">
        <v>44645</v>
      </c>
      <c r="T39" s="4" t="s">
        <v>34</v>
      </c>
      <c r="U39" s="4">
        <v>96</v>
      </c>
      <c r="V39" s="4">
        <v>0</v>
      </c>
      <c r="W39" s="4">
        <v>0</v>
      </c>
      <c r="X39" s="4" t="s">
        <v>47</v>
      </c>
      <c r="Y39" s="4" t="s">
        <v>47</v>
      </c>
    </row>
    <row r="40" s="4" customFormat="1" spans="1:25">
      <c r="A40" s="4" t="s">
        <v>215</v>
      </c>
      <c r="B40" s="4" t="s">
        <v>26</v>
      </c>
      <c r="C40" s="4" t="s">
        <v>157</v>
      </c>
      <c r="D40" s="4" t="s">
        <v>216</v>
      </c>
      <c r="E40" s="4" t="s">
        <v>217</v>
      </c>
      <c r="F40" s="6">
        <v>44636</v>
      </c>
      <c r="G40" s="6">
        <v>44637</v>
      </c>
      <c r="H40" s="4">
        <v>1</v>
      </c>
      <c r="I40" s="4">
        <v>1</v>
      </c>
      <c r="J40" s="4">
        <v>1</v>
      </c>
      <c r="K40" s="4" t="s">
        <v>30</v>
      </c>
      <c r="L40" s="4">
        <v>-12.73</v>
      </c>
      <c r="M40" s="4">
        <v>-12.73</v>
      </c>
      <c r="N40" s="4" t="s">
        <v>218</v>
      </c>
      <c r="O40" s="4" t="s">
        <v>150</v>
      </c>
      <c r="P40" s="4" t="s">
        <v>33</v>
      </c>
      <c r="Q40" s="4">
        <v>0</v>
      </c>
      <c r="R40" s="10">
        <v>44587</v>
      </c>
      <c r="S40" s="6">
        <v>44645</v>
      </c>
      <c r="T40" s="4" t="s">
        <v>34</v>
      </c>
      <c r="U40" s="4">
        <v>-12.73</v>
      </c>
      <c r="V40" s="4">
        <v>0</v>
      </c>
      <c r="W40" s="4">
        <v>0</v>
      </c>
      <c r="X40" s="4" t="s">
        <v>219</v>
      </c>
      <c r="Y40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7"/>
  <sheetViews>
    <sheetView tabSelected="1" topLeftCell="A10" workbookViewId="0">
      <selection activeCell="G42" sqref="G42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4" width="9" style="4"/>
    <col min="5" max="5" width="9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220</v>
      </c>
    </row>
    <row r="2" s="4" customFormat="1" spans="1:9">
      <c r="A2" s="5">
        <v>17185802554</v>
      </c>
      <c r="B2" s="6">
        <v>44640</v>
      </c>
      <c r="C2" s="6">
        <v>44641</v>
      </c>
      <c r="D2" s="4">
        <v>187</v>
      </c>
      <c r="E2" s="4" t="str">
        <f>VLOOKUP(A2,HOP!A:L,12,0)</f>
        <v>187.00</v>
      </c>
      <c r="F2" s="4" t="str">
        <f>VLOOKUP(A2,HOP!A:C,3,0)</f>
        <v>2394499</v>
      </c>
      <c r="G2" s="4">
        <f>D2-E2</f>
        <v>0</v>
      </c>
      <c r="H2" s="4" t="str">
        <f>$H$1&amp;F2</f>
        <v>，2394499</v>
      </c>
      <c r="I2" s="4" t="str">
        <f>VLOOKUP(A2,HOP!A:U,21,0)</f>
        <v>直连</v>
      </c>
    </row>
    <row r="3" s="4" customFormat="1" spans="1:9">
      <c r="A3" s="5">
        <v>17335681452</v>
      </c>
      <c r="B3" s="6">
        <v>44638</v>
      </c>
      <c r="C3" s="6">
        <v>44641</v>
      </c>
      <c r="D3" s="4">
        <v>243</v>
      </c>
      <c r="E3" s="4" t="str">
        <f>VLOOKUP(A3,HOP!A:L,12,0)</f>
        <v>243.00</v>
      </c>
      <c r="F3" s="4" t="str">
        <f>VLOOKUP(A3,HOP!A:C,3,0)</f>
        <v>2417755</v>
      </c>
      <c r="G3" s="4">
        <f t="shared" ref="G3:G37" si="0">D3-E3</f>
        <v>0</v>
      </c>
      <c r="H3" s="4" t="str">
        <f t="shared" ref="H3:H37" si="1">$H$1&amp;F3</f>
        <v>，2417755</v>
      </c>
      <c r="I3" s="4" t="str">
        <f>VLOOKUP(A3,HOP!A:U,21,0)</f>
        <v>直连</v>
      </c>
    </row>
    <row r="4" s="4" customFormat="1" spans="1:9">
      <c r="A4" s="5">
        <v>17353191823</v>
      </c>
      <c r="B4" s="6">
        <v>44639</v>
      </c>
      <c r="C4" s="6">
        <v>44641</v>
      </c>
      <c r="D4" s="4">
        <v>432</v>
      </c>
      <c r="E4" s="4" t="str">
        <f>VLOOKUP(A4,HOP!A:L,12,0)</f>
        <v>432.00</v>
      </c>
      <c r="F4" s="4" t="str">
        <f>VLOOKUP(A4,HOP!A:C,3,0)</f>
        <v>2418855</v>
      </c>
      <c r="G4" s="4">
        <f t="shared" si="0"/>
        <v>0</v>
      </c>
      <c r="H4" s="4" t="str">
        <f t="shared" si="1"/>
        <v>，2418855</v>
      </c>
      <c r="I4" s="4" t="str">
        <f>VLOOKUP(A4,HOP!A:U,21,0)</f>
        <v>直连</v>
      </c>
    </row>
    <row r="5" s="4" customFormat="1" spans="1:9">
      <c r="A5" s="5">
        <v>17524124361</v>
      </c>
      <c r="B5" s="6">
        <v>44640</v>
      </c>
      <c r="C5" s="6">
        <v>44641</v>
      </c>
      <c r="D5" s="4">
        <v>114</v>
      </c>
      <c r="E5" s="4" t="str">
        <f>VLOOKUP(A5,HOP!A:L,12,0)</f>
        <v>114.00</v>
      </c>
      <c r="F5" s="4" t="str">
        <f>VLOOKUP(A5,HOP!A:C,3,0)</f>
        <v>2441985</v>
      </c>
      <c r="G5" s="4">
        <f t="shared" si="0"/>
        <v>0</v>
      </c>
      <c r="H5" s="4" t="str">
        <f t="shared" si="1"/>
        <v>，2441985</v>
      </c>
      <c r="I5" s="4" t="str">
        <f>VLOOKUP(A5,HOP!A:U,21,0)</f>
        <v>直连</v>
      </c>
    </row>
    <row r="6" s="4" customFormat="1" hidden="1" spans="1:9">
      <c r="A6" s="5">
        <v>17542107236</v>
      </c>
      <c r="B6" s="6">
        <v>44640</v>
      </c>
      <c r="C6" s="6">
        <v>44641</v>
      </c>
      <c r="D6" s="4">
        <v>0</v>
      </c>
      <c r="E6" s="4" t="str">
        <f>VLOOKUP(A6,HOP!A:L,12,0)</f>
        <v>0.00</v>
      </c>
      <c r="F6" s="4" t="str">
        <f>VLOOKUP(A6,HOP!A:C,3,0)</f>
        <v>2446032</v>
      </c>
      <c r="G6" s="4">
        <f t="shared" si="0"/>
        <v>0</v>
      </c>
      <c r="H6" s="4" t="str">
        <f t="shared" si="1"/>
        <v>，2446032</v>
      </c>
      <c r="I6" s="4" t="str">
        <f>VLOOKUP(A6,HOP!A:U,21,0)</f>
        <v>直连</v>
      </c>
    </row>
    <row r="7" s="4" customFormat="1" spans="1:9">
      <c r="A7" s="5">
        <v>17581555392</v>
      </c>
      <c r="B7" s="6">
        <v>44640</v>
      </c>
      <c r="C7" s="6">
        <v>44641</v>
      </c>
      <c r="D7" s="4">
        <v>180</v>
      </c>
      <c r="E7" s="4" t="str">
        <f>VLOOKUP(A7,HOP!A:L,12,0)</f>
        <v>180.00</v>
      </c>
      <c r="F7" s="4" t="str">
        <f>VLOOKUP(A7,HOP!A:C,3,0)</f>
        <v>2453244</v>
      </c>
      <c r="G7" s="4">
        <f t="shared" si="0"/>
        <v>0</v>
      </c>
      <c r="H7" s="4" t="str">
        <f t="shared" si="1"/>
        <v>，2453244</v>
      </c>
      <c r="I7" s="4" t="str">
        <f>VLOOKUP(A7,HOP!A:U,21,0)</f>
        <v>直连</v>
      </c>
    </row>
    <row r="8" s="4" customFormat="1" spans="1:9">
      <c r="A8" s="5">
        <v>17599397604</v>
      </c>
      <c r="B8" s="6">
        <v>44639</v>
      </c>
      <c r="C8" s="6">
        <v>44641</v>
      </c>
      <c r="D8" s="4">
        <v>420</v>
      </c>
      <c r="E8" s="4" t="str">
        <f>VLOOKUP(A8,HOP!A:L,12,0)</f>
        <v>420.00</v>
      </c>
      <c r="F8" s="4" t="str">
        <f>VLOOKUP(A8,HOP!A:C,3,0)</f>
        <v>2457222</v>
      </c>
      <c r="G8" s="4">
        <f t="shared" si="0"/>
        <v>0</v>
      </c>
      <c r="H8" s="4" t="str">
        <f t="shared" si="1"/>
        <v>，2457222</v>
      </c>
      <c r="I8" s="4" t="str">
        <f>VLOOKUP(A8,HOP!A:U,21,0)</f>
        <v>直连</v>
      </c>
    </row>
    <row r="9" s="4" customFormat="1" spans="1:9">
      <c r="A9" s="5">
        <v>17620164855</v>
      </c>
      <c r="B9" s="6">
        <v>44638</v>
      </c>
      <c r="C9" s="6">
        <v>44641</v>
      </c>
      <c r="D9" s="4">
        <v>195</v>
      </c>
      <c r="E9" s="4" t="str">
        <f>VLOOKUP(A9,HOP!A:L,12,0)</f>
        <v>195.00</v>
      </c>
      <c r="F9" s="4" t="str">
        <f>VLOOKUP(A9,HOP!A:C,3,0)</f>
        <v>2461320</v>
      </c>
      <c r="G9" s="4">
        <f t="shared" si="0"/>
        <v>0</v>
      </c>
      <c r="H9" s="4" t="str">
        <f t="shared" si="1"/>
        <v>，2461320</v>
      </c>
      <c r="I9" s="4" t="str">
        <f>VLOOKUP(A9,HOP!A:U,21,0)</f>
        <v>直连</v>
      </c>
    </row>
    <row r="10" s="4" customFormat="1" spans="1:9">
      <c r="A10" s="5">
        <v>17635568764</v>
      </c>
      <c r="B10" s="6">
        <v>44638</v>
      </c>
      <c r="C10" s="6">
        <v>44641</v>
      </c>
      <c r="D10" s="4">
        <v>418</v>
      </c>
      <c r="E10" s="4" t="str">
        <f>VLOOKUP(A10,HOP!A:L,12,0)</f>
        <v>418.00</v>
      </c>
      <c r="F10" s="4" t="str">
        <f>VLOOKUP(A10,HOP!A:C,3,0)</f>
        <v>2464178</v>
      </c>
      <c r="G10" s="4">
        <f t="shared" si="0"/>
        <v>0</v>
      </c>
      <c r="H10" s="4" t="str">
        <f t="shared" si="1"/>
        <v>，2464178</v>
      </c>
      <c r="I10" s="4" t="str">
        <f>VLOOKUP(A10,HOP!A:U,21,0)</f>
        <v>直连</v>
      </c>
    </row>
    <row r="11" s="4" customFormat="1" spans="1:9">
      <c r="A11" s="5">
        <v>17657209932</v>
      </c>
      <c r="B11" s="6">
        <v>44640</v>
      </c>
      <c r="C11" s="6">
        <v>44641</v>
      </c>
      <c r="D11" s="4">
        <v>258</v>
      </c>
      <c r="E11" s="4" t="str">
        <f>VLOOKUP(A11,HOP!A:L,12,0)</f>
        <v>258.00</v>
      </c>
      <c r="F11" s="4" t="str">
        <f>VLOOKUP(A11,HOP!A:C,3,0)</f>
        <v>2469104</v>
      </c>
      <c r="G11" s="4">
        <f t="shared" si="0"/>
        <v>0</v>
      </c>
      <c r="H11" s="4" t="str">
        <f t="shared" si="1"/>
        <v>，2469104</v>
      </c>
      <c r="I11" s="4" t="str">
        <f>VLOOKUP(A11,HOP!A:U,21,0)</f>
        <v>直连</v>
      </c>
    </row>
    <row r="12" s="4" customFormat="1" spans="1:9">
      <c r="A12" s="5">
        <v>17659643198</v>
      </c>
      <c r="B12" s="6">
        <v>44640</v>
      </c>
      <c r="C12" s="6">
        <v>44641</v>
      </c>
      <c r="D12" s="4">
        <v>173</v>
      </c>
      <c r="E12" s="4" t="str">
        <f>VLOOKUP(A12,HOP!A:L,12,0)</f>
        <v>173.00</v>
      </c>
      <c r="F12" s="4" t="str">
        <f>VLOOKUP(A12,HOP!A:C,3,0)</f>
        <v>2470523</v>
      </c>
      <c r="G12" s="4">
        <f t="shared" si="0"/>
        <v>0</v>
      </c>
      <c r="H12" s="4" t="str">
        <f t="shared" si="1"/>
        <v>，2470523</v>
      </c>
      <c r="I12" s="4" t="str">
        <f>VLOOKUP(A12,HOP!A:U,21,0)</f>
        <v>直连</v>
      </c>
    </row>
    <row r="13" s="4" customFormat="1" spans="1:9">
      <c r="A13" s="5">
        <v>17667880865</v>
      </c>
      <c r="B13" s="6">
        <v>44640</v>
      </c>
      <c r="C13" s="6">
        <v>44641</v>
      </c>
      <c r="D13" s="4">
        <v>275</v>
      </c>
      <c r="E13" s="4" t="str">
        <f>VLOOKUP(A13,HOP!A:L,12,0)</f>
        <v>275.00</v>
      </c>
      <c r="F13" s="4" t="str">
        <f>VLOOKUP(A13,HOP!A:C,3,0)</f>
        <v>2471857</v>
      </c>
      <c r="G13" s="4">
        <f t="shared" si="0"/>
        <v>0</v>
      </c>
      <c r="H13" s="4" t="str">
        <f t="shared" si="1"/>
        <v>，2471857</v>
      </c>
      <c r="I13" s="4" t="str">
        <f>VLOOKUP(A13,HOP!A:U,21,0)</f>
        <v>直连</v>
      </c>
    </row>
    <row r="14" s="4" customFormat="1" spans="1:9">
      <c r="A14" s="5">
        <v>17668314846</v>
      </c>
      <c r="B14" s="6">
        <v>44640</v>
      </c>
      <c r="C14" s="6">
        <v>44641</v>
      </c>
      <c r="D14" s="4">
        <v>275</v>
      </c>
      <c r="E14" s="4" t="str">
        <f>VLOOKUP(A14,HOP!A:L,12,0)</f>
        <v>275.00</v>
      </c>
      <c r="F14" s="4" t="str">
        <f>VLOOKUP(A14,HOP!A:C,3,0)</f>
        <v>2472119</v>
      </c>
      <c r="G14" s="4">
        <f t="shared" si="0"/>
        <v>0</v>
      </c>
      <c r="H14" s="4" t="str">
        <f t="shared" si="1"/>
        <v>，2472119</v>
      </c>
      <c r="I14" s="4" t="str">
        <f>VLOOKUP(A14,HOP!A:U,21,0)</f>
        <v>直连</v>
      </c>
    </row>
    <row r="15" s="4" customFormat="1" spans="1:9">
      <c r="A15" s="5">
        <v>17668410043</v>
      </c>
      <c r="B15" s="6">
        <v>44638</v>
      </c>
      <c r="C15" s="6">
        <v>44641</v>
      </c>
      <c r="D15" s="4">
        <v>452</v>
      </c>
      <c r="E15" s="4" t="str">
        <f>VLOOKUP(A15,HOP!A:L,12,0)</f>
        <v>452.00</v>
      </c>
      <c r="F15" s="4" t="str">
        <f>VLOOKUP(A15,HOP!A:C,3,0)</f>
        <v>2472175</v>
      </c>
      <c r="G15" s="4">
        <f t="shared" si="0"/>
        <v>0</v>
      </c>
      <c r="H15" s="4" t="str">
        <f t="shared" si="1"/>
        <v>，2472175</v>
      </c>
      <c r="I15" s="4" t="str">
        <f>VLOOKUP(A15,HOP!A:U,21,0)</f>
        <v>直连</v>
      </c>
    </row>
    <row r="16" s="4" customFormat="1" spans="1:9">
      <c r="A16" s="5">
        <v>17677803275</v>
      </c>
      <c r="B16" s="6">
        <v>44640</v>
      </c>
      <c r="C16" s="6">
        <v>44641</v>
      </c>
      <c r="D16" s="4">
        <v>109</v>
      </c>
      <c r="E16" s="4" t="str">
        <f>VLOOKUP(A16,HOP!A:L,12,0)</f>
        <v>109.00</v>
      </c>
      <c r="F16" s="4" t="str">
        <f>VLOOKUP(A16,HOP!A:C,3,0)</f>
        <v>2473699</v>
      </c>
      <c r="G16" s="4">
        <f t="shared" si="0"/>
        <v>0</v>
      </c>
      <c r="H16" s="4" t="str">
        <f t="shared" si="1"/>
        <v>，2473699</v>
      </c>
      <c r="I16" s="4" t="str">
        <f>VLOOKUP(A16,HOP!A:U,21,0)</f>
        <v>直连</v>
      </c>
    </row>
    <row r="17" s="4" customFormat="1" spans="1:9">
      <c r="A17" s="5">
        <v>17679743920</v>
      </c>
      <c r="B17" s="6">
        <v>44639</v>
      </c>
      <c r="C17" s="6">
        <v>44641</v>
      </c>
      <c r="D17" s="4">
        <v>220</v>
      </c>
      <c r="E17" s="4" t="str">
        <f>VLOOKUP(A17,HOP!A:L,12,0)</f>
        <v>220.00</v>
      </c>
      <c r="F17" s="4" t="str">
        <f>VLOOKUP(A17,HOP!A:C,3,0)</f>
        <v>2474858</v>
      </c>
      <c r="G17" s="4">
        <f t="shared" si="0"/>
        <v>0</v>
      </c>
      <c r="H17" s="4" t="str">
        <f t="shared" si="1"/>
        <v>，2474858</v>
      </c>
      <c r="I17" s="4" t="str">
        <f>VLOOKUP(A17,HOP!A:U,21,0)</f>
        <v>直连</v>
      </c>
    </row>
    <row r="18" s="4" customFormat="1" spans="1:9">
      <c r="A18" s="5">
        <v>17686900027</v>
      </c>
      <c r="B18" s="6">
        <v>44640</v>
      </c>
      <c r="C18" s="6">
        <v>44641</v>
      </c>
      <c r="D18" s="4">
        <v>49</v>
      </c>
      <c r="E18" s="4" t="str">
        <f>VLOOKUP(A18,HOP!A:L,12,0)</f>
        <v>49.00</v>
      </c>
      <c r="F18" s="4" t="str">
        <f>VLOOKUP(A18,HOP!A:C,3,0)</f>
        <v>2475307</v>
      </c>
      <c r="G18" s="4">
        <f t="shared" si="0"/>
        <v>0</v>
      </c>
      <c r="H18" s="4" t="str">
        <f t="shared" si="1"/>
        <v>，2475307</v>
      </c>
      <c r="I18" s="4" t="str">
        <f>VLOOKUP(A18,HOP!A:U,21,0)</f>
        <v>直连</v>
      </c>
    </row>
    <row r="19" s="4" customFormat="1" spans="1:9">
      <c r="A19" s="5">
        <v>17686941463</v>
      </c>
      <c r="B19" s="6">
        <v>44640</v>
      </c>
      <c r="C19" s="6">
        <v>44641</v>
      </c>
      <c r="D19" s="4">
        <v>64</v>
      </c>
      <c r="E19" s="4" t="str">
        <f>VLOOKUP(A19,HOP!A:L,12,0)</f>
        <v>64.00</v>
      </c>
      <c r="F19" s="4" t="str">
        <f>VLOOKUP(A19,HOP!A:C,3,0)</f>
        <v>2475317</v>
      </c>
      <c r="G19" s="4">
        <f t="shared" si="0"/>
        <v>0</v>
      </c>
      <c r="H19" s="4" t="str">
        <f t="shared" si="1"/>
        <v>，2475317</v>
      </c>
      <c r="I19" s="4" t="str">
        <f>VLOOKUP(A19,HOP!A:U,21,0)</f>
        <v>直连</v>
      </c>
    </row>
    <row r="20" s="4" customFormat="1" spans="1:9">
      <c r="A20" s="5">
        <v>17687127172</v>
      </c>
      <c r="B20" s="6">
        <v>44640</v>
      </c>
      <c r="C20" s="6">
        <v>44641</v>
      </c>
      <c r="D20" s="4">
        <v>84</v>
      </c>
      <c r="E20" s="4" t="str">
        <f>VLOOKUP(A20,HOP!A:L,12,0)</f>
        <v>84.00</v>
      </c>
      <c r="F20" s="4" t="str">
        <f>VLOOKUP(A20,HOP!A:C,3,0)</f>
        <v>2475367</v>
      </c>
      <c r="G20" s="4">
        <f t="shared" si="0"/>
        <v>0</v>
      </c>
      <c r="H20" s="4" t="str">
        <f t="shared" si="1"/>
        <v>，2475367</v>
      </c>
      <c r="I20" s="4" t="str">
        <f>VLOOKUP(A20,HOP!A:U,21,0)</f>
        <v>直连</v>
      </c>
    </row>
    <row r="21" s="4" customFormat="1" spans="1:9">
      <c r="A21" s="5">
        <v>17687982281</v>
      </c>
      <c r="B21" s="6">
        <v>44640</v>
      </c>
      <c r="C21" s="6">
        <v>44641</v>
      </c>
      <c r="D21" s="4">
        <v>42</v>
      </c>
      <c r="E21" s="4" t="str">
        <f>VLOOKUP(A21,HOP!A:L,12,0)</f>
        <v>42.00</v>
      </c>
      <c r="F21" s="4" t="str">
        <f>VLOOKUP(A21,HOP!A:C,3,0)</f>
        <v>2475714</v>
      </c>
      <c r="G21" s="4">
        <f t="shared" si="0"/>
        <v>0</v>
      </c>
      <c r="H21" s="4" t="str">
        <f t="shared" si="1"/>
        <v>，2475714</v>
      </c>
      <c r="I21" s="4" t="str">
        <f>VLOOKUP(A21,HOP!A:U,21,0)</f>
        <v>直连</v>
      </c>
    </row>
    <row r="22" s="4" customFormat="1" spans="1:9">
      <c r="A22" s="5">
        <v>17688462400</v>
      </c>
      <c r="B22" s="6">
        <v>44640</v>
      </c>
      <c r="C22" s="6">
        <v>44641</v>
      </c>
      <c r="D22" s="4">
        <v>86</v>
      </c>
      <c r="E22" s="4" t="str">
        <f>VLOOKUP(A22,HOP!A:L,12,0)</f>
        <v>86.00</v>
      </c>
      <c r="F22" s="4" t="str">
        <f>VLOOKUP(A22,HOP!A:C,3,0)</f>
        <v>2476000</v>
      </c>
      <c r="G22" s="4">
        <f t="shared" si="0"/>
        <v>0</v>
      </c>
      <c r="H22" s="4" t="str">
        <f t="shared" si="1"/>
        <v>，2476000</v>
      </c>
      <c r="I22" s="4" t="str">
        <f>VLOOKUP(A22,HOP!A:U,21,0)</f>
        <v>直连</v>
      </c>
    </row>
    <row r="23" s="4" customFormat="1" spans="1:10">
      <c r="A23" s="7">
        <v>16912177645</v>
      </c>
      <c r="B23" s="8">
        <v>44561</v>
      </c>
      <c r="C23" s="8">
        <v>44562</v>
      </c>
      <c r="D23" s="9">
        <v>152</v>
      </c>
      <c r="E23" s="9">
        <v>152</v>
      </c>
      <c r="F23" s="9">
        <v>2325506</v>
      </c>
      <c r="G23" s="9">
        <f t="shared" si="0"/>
        <v>0</v>
      </c>
      <c r="H23" s="9" t="str">
        <f t="shared" si="1"/>
        <v>，2325506</v>
      </c>
      <c r="I23" s="9" t="e">
        <f>VLOOKUP(A23,HOP!A:U,21,0)</f>
        <v>#N/A</v>
      </c>
      <c r="J23" s="9"/>
    </row>
    <row r="24" s="4" customFormat="1" hidden="1" spans="1:9">
      <c r="A24" s="5">
        <v>16666171886</v>
      </c>
      <c r="B24" s="6">
        <v>44638</v>
      </c>
      <c r="C24" s="6">
        <v>44642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10">
      <c r="A25" s="5">
        <v>17250577540</v>
      </c>
      <c r="B25" s="6">
        <v>44641</v>
      </c>
      <c r="C25" s="6">
        <v>44642</v>
      </c>
      <c r="D25" s="4">
        <v>38.57</v>
      </c>
      <c r="E25" s="4" t="str">
        <f>VLOOKUP(A25,HOP!A:L,12,0)</f>
        <v>43.00</v>
      </c>
      <c r="F25" s="4" t="str">
        <f>VLOOKUP(A25,HOP!A:C,3,0)</f>
        <v>2410253</v>
      </c>
      <c r="G25" s="4">
        <f t="shared" si="0"/>
        <v>-4.43</v>
      </c>
      <c r="H25" s="4" t="str">
        <f t="shared" si="1"/>
        <v>，2410253</v>
      </c>
      <c r="I25" s="4" t="str">
        <f>VLOOKUP(A25,HOP!A:U,21,0)</f>
        <v>直连</v>
      </c>
      <c r="J25" s="4" t="s">
        <v>221</v>
      </c>
    </row>
    <row r="26" s="4" customFormat="1" spans="1:9">
      <c r="A26" s="5">
        <v>17564391879</v>
      </c>
      <c r="B26" s="6">
        <v>44638</v>
      </c>
      <c r="C26" s="6">
        <v>44642</v>
      </c>
      <c r="D26" s="4">
        <v>1156</v>
      </c>
      <c r="E26" s="4" t="str">
        <f>VLOOKUP(A26,HOP!A:L,12,0)</f>
        <v>1156.00</v>
      </c>
      <c r="F26" s="4" t="str">
        <f>VLOOKUP(A26,HOP!A:C,3,0)</f>
        <v>2450078</v>
      </c>
      <c r="G26" s="4">
        <f t="shared" si="0"/>
        <v>0</v>
      </c>
      <c r="H26" s="4" t="str">
        <f t="shared" si="1"/>
        <v>，2450078</v>
      </c>
      <c r="I26" s="4" t="str">
        <f>VLOOKUP(A26,HOP!A:U,21,0)</f>
        <v>直连</v>
      </c>
    </row>
    <row r="27" s="4" customFormat="1" spans="1:9">
      <c r="A27" s="5">
        <v>17591074740</v>
      </c>
      <c r="B27" s="6">
        <v>44641</v>
      </c>
      <c r="C27" s="6">
        <v>44642</v>
      </c>
      <c r="D27" s="4">
        <v>318</v>
      </c>
      <c r="E27" s="4" t="str">
        <f>VLOOKUP(A27,HOP!A:L,12,0)</f>
        <v>318.00</v>
      </c>
      <c r="F27" s="4" t="str">
        <f>VLOOKUP(A27,HOP!A:C,3,0)</f>
        <v>2455571</v>
      </c>
      <c r="G27" s="4">
        <f t="shared" si="0"/>
        <v>0</v>
      </c>
      <c r="H27" s="4" t="str">
        <f t="shared" si="1"/>
        <v>，2455571</v>
      </c>
      <c r="I27" s="4" t="str">
        <f>VLOOKUP(A27,HOP!A:U,21,0)</f>
        <v>直连</v>
      </c>
    </row>
    <row r="28" s="4" customFormat="1" spans="1:9">
      <c r="A28" s="5">
        <v>17656660106</v>
      </c>
      <c r="B28" s="6">
        <v>44640</v>
      </c>
      <c r="C28" s="6">
        <v>44642</v>
      </c>
      <c r="D28" s="4">
        <v>84</v>
      </c>
      <c r="E28" s="4" t="str">
        <f>VLOOKUP(A28,HOP!A:L,12,0)</f>
        <v>84.00</v>
      </c>
      <c r="F28" s="4" t="str">
        <f>VLOOKUP(A28,HOP!A:C,3,0)</f>
        <v>2468861</v>
      </c>
      <c r="G28" s="4">
        <f t="shared" si="0"/>
        <v>0</v>
      </c>
      <c r="H28" s="4" t="str">
        <f t="shared" si="1"/>
        <v>，2468861</v>
      </c>
      <c r="I28" s="4" t="str">
        <f>VLOOKUP(A28,HOP!A:U,21,0)</f>
        <v>直连</v>
      </c>
    </row>
    <row r="29" s="4" customFormat="1" spans="1:9">
      <c r="A29" s="5">
        <v>17657013412</v>
      </c>
      <c r="B29" s="6">
        <v>44641</v>
      </c>
      <c r="C29" s="6">
        <v>44642</v>
      </c>
      <c r="D29" s="4">
        <v>56</v>
      </c>
      <c r="E29" s="4" t="str">
        <f>VLOOKUP(A29,HOP!A:L,12,0)</f>
        <v>56.00</v>
      </c>
      <c r="F29" s="4" t="str">
        <f>VLOOKUP(A29,HOP!A:C,3,0)</f>
        <v>2468985</v>
      </c>
      <c r="G29" s="4">
        <f t="shared" si="0"/>
        <v>0</v>
      </c>
      <c r="H29" s="4" t="str">
        <f t="shared" si="1"/>
        <v>，2468985</v>
      </c>
      <c r="I29" s="4" t="str">
        <f>VLOOKUP(A29,HOP!A:U,21,0)</f>
        <v>直连</v>
      </c>
    </row>
    <row r="30" s="4" customFormat="1" spans="1:9">
      <c r="A30" s="5">
        <v>17658448730</v>
      </c>
      <c r="B30" s="6">
        <v>44641</v>
      </c>
      <c r="C30" s="6">
        <v>44642</v>
      </c>
      <c r="D30" s="4">
        <v>48</v>
      </c>
      <c r="E30" s="4" t="str">
        <f>VLOOKUP(A30,HOP!A:L,12,0)</f>
        <v>48.00</v>
      </c>
      <c r="F30" s="4" t="str">
        <f>VLOOKUP(A30,HOP!A:C,3,0)</f>
        <v>2469818</v>
      </c>
      <c r="G30" s="4">
        <f t="shared" si="0"/>
        <v>0</v>
      </c>
      <c r="H30" s="4" t="str">
        <f t="shared" si="1"/>
        <v>，2469818</v>
      </c>
      <c r="I30" s="4" t="str">
        <f>VLOOKUP(A30,HOP!A:U,21,0)</f>
        <v>直连</v>
      </c>
    </row>
    <row r="31" s="4" customFormat="1" spans="1:9">
      <c r="A31" s="5">
        <v>17659422747</v>
      </c>
      <c r="B31" s="6">
        <v>44641</v>
      </c>
      <c r="C31" s="6">
        <v>44642</v>
      </c>
      <c r="D31" s="4">
        <v>141</v>
      </c>
      <c r="E31" s="4" t="str">
        <f>VLOOKUP(A31,HOP!A:L,12,0)</f>
        <v>141.00</v>
      </c>
      <c r="F31" s="4" t="str">
        <f>VLOOKUP(A31,HOP!A:C,3,0)</f>
        <v>2470421</v>
      </c>
      <c r="G31" s="4">
        <f t="shared" si="0"/>
        <v>0</v>
      </c>
      <c r="H31" s="4" t="str">
        <f t="shared" si="1"/>
        <v>，2470421</v>
      </c>
      <c r="I31" s="4" t="str">
        <f>VLOOKUP(A31,HOP!A:U,21,0)</f>
        <v>直连</v>
      </c>
    </row>
    <row r="32" s="4" customFormat="1" spans="1:9">
      <c r="A32" s="5">
        <v>17659651355</v>
      </c>
      <c r="B32" s="6">
        <v>44638</v>
      </c>
      <c r="C32" s="6">
        <v>44642</v>
      </c>
      <c r="D32" s="4">
        <v>200</v>
      </c>
      <c r="E32" s="4" t="str">
        <f>VLOOKUP(A32,HOP!A:L,12,0)</f>
        <v>200.00</v>
      </c>
      <c r="F32" s="4" t="str">
        <f>VLOOKUP(A32,HOP!A:C,3,0)</f>
        <v>2470530</v>
      </c>
      <c r="G32" s="4">
        <f t="shared" si="0"/>
        <v>0</v>
      </c>
      <c r="H32" s="4" t="str">
        <f t="shared" si="1"/>
        <v>，2470530</v>
      </c>
      <c r="I32" s="4" t="str">
        <f>VLOOKUP(A32,HOP!A:U,21,0)</f>
        <v>直连</v>
      </c>
    </row>
    <row r="33" s="4" customFormat="1" spans="1:9">
      <c r="A33" s="5">
        <v>17667009714</v>
      </c>
      <c r="B33" s="6">
        <v>44640</v>
      </c>
      <c r="C33" s="6">
        <v>44642</v>
      </c>
      <c r="D33" s="4">
        <v>100</v>
      </c>
      <c r="E33" s="4" t="str">
        <f>VLOOKUP(A33,HOP!A:L,12,0)</f>
        <v>100.00</v>
      </c>
      <c r="F33" s="4" t="str">
        <f>VLOOKUP(A33,HOP!A:C,3,0)</f>
        <v>2471294</v>
      </c>
      <c r="G33" s="4">
        <f t="shared" si="0"/>
        <v>0</v>
      </c>
      <c r="H33" s="4" t="str">
        <f t="shared" si="1"/>
        <v>，2471294</v>
      </c>
      <c r="I33" s="4" t="str">
        <f>VLOOKUP(A33,HOP!A:U,21,0)</f>
        <v>直连</v>
      </c>
    </row>
    <row r="34" s="4" customFormat="1" spans="1:9">
      <c r="A34" s="5">
        <v>17689392193</v>
      </c>
      <c r="B34" s="6">
        <v>44641</v>
      </c>
      <c r="C34" s="6">
        <v>44642</v>
      </c>
      <c r="D34" s="4">
        <v>330</v>
      </c>
      <c r="E34" s="4" t="str">
        <f>VLOOKUP(A34,HOP!A:L,12,0)</f>
        <v>330.00</v>
      </c>
      <c r="F34" s="4" t="str">
        <f>VLOOKUP(A34,HOP!A:C,3,0)</f>
        <v>2476579</v>
      </c>
      <c r="G34" s="4">
        <f t="shared" si="0"/>
        <v>0</v>
      </c>
      <c r="H34" s="4" t="str">
        <f t="shared" si="1"/>
        <v>，2476579</v>
      </c>
      <c r="I34" s="4" t="str">
        <f>VLOOKUP(A34,HOP!A:U,21,0)</f>
        <v>直连</v>
      </c>
    </row>
    <row r="35" s="4" customFormat="1" spans="1:10">
      <c r="A35" s="5">
        <v>17689475240</v>
      </c>
      <c r="B35" s="6">
        <v>44641</v>
      </c>
      <c r="C35" s="6">
        <v>44642</v>
      </c>
      <c r="D35" s="4">
        <v>104</v>
      </c>
      <c r="E35" s="4" t="e">
        <f>VLOOKUP(A35,HOP!A:L,12,0)</f>
        <v>#N/A</v>
      </c>
      <c r="F35" s="4">
        <v>2476637</v>
      </c>
      <c r="G35" s="4" t="e">
        <f t="shared" si="0"/>
        <v>#N/A</v>
      </c>
      <c r="H35" s="4" t="str">
        <f t="shared" si="1"/>
        <v>，2476637</v>
      </c>
      <c r="I35" s="4" t="e">
        <f>VLOOKUP(A35,HOP!A:U,21,0)</f>
        <v>#N/A</v>
      </c>
      <c r="J35" s="4" t="s">
        <v>222</v>
      </c>
    </row>
    <row r="36" s="4" customFormat="1" spans="1:9">
      <c r="A36" s="5">
        <v>17689550895</v>
      </c>
      <c r="B36" s="6">
        <v>44641</v>
      </c>
      <c r="C36" s="6">
        <v>44642</v>
      </c>
      <c r="D36" s="4">
        <v>96</v>
      </c>
      <c r="E36" s="4" t="str">
        <f>VLOOKUP(A36,HOP!A:L,12,0)</f>
        <v>96.00</v>
      </c>
      <c r="F36" s="4" t="str">
        <f>VLOOKUP(A36,HOP!A:C,3,0)</f>
        <v>2476683</v>
      </c>
      <c r="G36" s="4">
        <f t="shared" si="0"/>
        <v>0</v>
      </c>
      <c r="H36" s="4" t="str">
        <f t="shared" si="1"/>
        <v>，2476683</v>
      </c>
      <c r="I36" s="4" t="str">
        <f>VLOOKUP(A36,HOP!A:U,21,0)</f>
        <v>直连</v>
      </c>
    </row>
    <row r="37" s="4" customFormat="1" spans="1:10">
      <c r="A37" s="5">
        <v>17235784130</v>
      </c>
      <c r="B37" s="6">
        <v>44636</v>
      </c>
      <c r="C37" s="6">
        <v>44637</v>
      </c>
      <c r="D37" s="4">
        <v>-12.73</v>
      </c>
      <c r="E37" s="4" t="e">
        <f>VLOOKUP(A37,HOP!A:L,12,0)</f>
        <v>#N/A</v>
      </c>
      <c r="F37" s="4">
        <v>2409187</v>
      </c>
      <c r="G37" s="4" t="e">
        <f t="shared" si="0"/>
        <v>#N/A</v>
      </c>
      <c r="H37" s="4" t="str">
        <f t="shared" si="1"/>
        <v>，2409187</v>
      </c>
      <c r="I37" s="4" t="e">
        <f>VLOOKUP(A37,HOP!A:U,21,0)</f>
        <v>#N/A</v>
      </c>
      <c r="J37" s="4" t="s">
        <v>223</v>
      </c>
    </row>
    <row r="39" spans="4:4">
      <c r="D39" s="4">
        <f>SUM(D2:D38)</f>
        <v>7086.84</v>
      </c>
    </row>
    <row r="44" spans="1:5">
      <c r="A44" s="4" t="s">
        <v>224</v>
      </c>
      <c r="D44" s="4">
        <v>6982.84</v>
      </c>
      <c r="E44" s="4">
        <v>54627.46</v>
      </c>
    </row>
    <row r="45" spans="1:5">
      <c r="A45" s="4" t="s">
        <v>225</v>
      </c>
      <c r="D45" s="4">
        <v>104</v>
      </c>
      <c r="E45" s="4">
        <v>813.6</v>
      </c>
    </row>
    <row r="46" spans="1:5">
      <c r="A46" s="4" t="s">
        <v>226</v>
      </c>
      <c r="D46" s="4">
        <f>SUBTOTAL(9,D44:D45)</f>
        <v>7086.84</v>
      </c>
      <c r="E46" s="4">
        <f>SUBTOTAL(9,E44:E45)</f>
        <v>55441.06</v>
      </c>
    </row>
    <row r="47" spans="1:1">
      <c r="A47" s="4" t="s">
        <v>227</v>
      </c>
    </row>
  </sheetData>
  <autoFilter ref="A1:X37">
    <filterColumn colId="3">
      <filters>
        <filter val="152"/>
        <filter val="452"/>
        <filter val="114"/>
        <filter val="195"/>
        <filter val="56"/>
        <filter val="96"/>
        <filter val="1156"/>
        <filter val="38.57"/>
        <filter val="258"/>
        <filter val="318"/>
        <filter val="418"/>
        <filter val="220"/>
        <filter val="420"/>
        <filter val="64"/>
        <filter val="330"/>
        <filter val="432"/>
        <filter val="173"/>
        <filter val="-12.73"/>
        <filter val="275"/>
        <filter val="100"/>
        <filter val="180"/>
        <filter val="200"/>
        <filter val="141"/>
        <filter val="42"/>
        <filter val="243"/>
        <filter val="84"/>
        <filter val="104"/>
        <filter val="86"/>
        <filter val="187"/>
        <filter val="48"/>
        <filter val="49"/>
        <filter val="10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228</v>
      </c>
      <c r="B1" s="2" t="s">
        <v>229</v>
      </c>
      <c r="C1" s="2" t="s">
        <v>230</v>
      </c>
      <c r="D1" s="2" t="s">
        <v>231</v>
      </c>
      <c r="E1" s="2" t="s">
        <v>13</v>
      </c>
      <c r="F1" s="2" t="s">
        <v>5</v>
      </c>
      <c r="G1" s="2" t="s">
        <v>6</v>
      </c>
      <c r="H1" s="2" t="s">
        <v>232</v>
      </c>
      <c r="I1" s="2" t="s">
        <v>233</v>
      </c>
      <c r="J1" s="2" t="s">
        <v>234</v>
      </c>
      <c r="K1" s="2" t="s">
        <v>235</v>
      </c>
      <c r="L1" s="2" t="s">
        <v>236</v>
      </c>
      <c r="M1" s="2" t="s">
        <v>237</v>
      </c>
      <c r="N1" s="2" t="s">
        <v>238</v>
      </c>
      <c r="O1" s="2" t="s">
        <v>239</v>
      </c>
      <c r="P1" s="2" t="s">
        <v>240</v>
      </c>
      <c r="Q1" s="2" t="s">
        <v>241</v>
      </c>
      <c r="R1" s="2" t="s">
        <v>242</v>
      </c>
      <c r="S1" s="2" t="s">
        <v>243</v>
      </c>
      <c r="T1" s="2" t="s">
        <v>244</v>
      </c>
      <c r="U1" s="2" t="s">
        <v>245</v>
      </c>
    </row>
    <row r="2" s="1" customFormat="1" spans="1:21">
      <c r="A2" s="3">
        <v>17689550895</v>
      </c>
      <c r="B2" s="1" t="s">
        <v>246</v>
      </c>
      <c r="C2" s="1" t="s">
        <v>247</v>
      </c>
      <c r="D2" s="1" t="s">
        <v>248</v>
      </c>
      <c r="E2" s="1" t="s">
        <v>249</v>
      </c>
      <c r="F2" s="1" t="s">
        <v>246</v>
      </c>
      <c r="G2" s="1" t="s">
        <v>250</v>
      </c>
      <c r="H2" s="1" t="s">
        <v>251</v>
      </c>
      <c r="I2" s="1" t="s">
        <v>252</v>
      </c>
      <c r="J2" s="1" t="s">
        <v>30</v>
      </c>
      <c r="K2" s="1" t="s">
        <v>253</v>
      </c>
      <c r="L2" s="1" t="s">
        <v>253</v>
      </c>
      <c r="M2" s="1" t="s">
        <v>254</v>
      </c>
      <c r="N2" s="1" t="s">
        <v>254</v>
      </c>
      <c r="O2" s="1" t="s">
        <v>255</v>
      </c>
      <c r="P2" s="1" t="s">
        <v>256</v>
      </c>
      <c r="Q2" s="1" t="s">
        <v>257</v>
      </c>
      <c r="R2" s="1" t="s">
        <v>258</v>
      </c>
      <c r="S2" s="1" t="s">
        <v>259</v>
      </c>
      <c r="T2" s="1" t="s">
        <v>260</v>
      </c>
      <c r="U2" s="1" t="s">
        <v>261</v>
      </c>
    </row>
    <row r="3" s="1" customFormat="1" spans="1:21">
      <c r="A3" s="3">
        <v>17689392193</v>
      </c>
      <c r="B3" s="1" t="s">
        <v>246</v>
      </c>
      <c r="C3" s="1" t="s">
        <v>262</v>
      </c>
      <c r="D3" s="1" t="s">
        <v>263</v>
      </c>
      <c r="E3" s="1" t="s">
        <v>264</v>
      </c>
      <c r="F3" s="1" t="s">
        <v>246</v>
      </c>
      <c r="G3" s="1" t="s">
        <v>250</v>
      </c>
      <c r="H3" s="1" t="s">
        <v>251</v>
      </c>
      <c r="I3" s="1" t="s">
        <v>265</v>
      </c>
      <c r="J3" s="1" t="s">
        <v>30</v>
      </c>
      <c r="K3" s="1" t="s">
        <v>266</v>
      </c>
      <c r="L3" s="1" t="s">
        <v>266</v>
      </c>
      <c r="M3" s="1" t="s">
        <v>254</v>
      </c>
      <c r="N3" s="1" t="s">
        <v>254</v>
      </c>
      <c r="O3" s="1" t="s">
        <v>255</v>
      </c>
      <c r="P3" s="1" t="s">
        <v>256</v>
      </c>
      <c r="Q3" s="1" t="s">
        <v>257</v>
      </c>
      <c r="R3" s="1" t="s">
        <v>267</v>
      </c>
      <c r="S3" s="1" t="s">
        <v>259</v>
      </c>
      <c r="T3" s="1" t="s">
        <v>260</v>
      </c>
      <c r="U3" s="1" t="s">
        <v>261</v>
      </c>
    </row>
    <row r="4" s="1" customFormat="1" spans="1:21">
      <c r="A4" s="3">
        <v>17688462400</v>
      </c>
      <c r="B4" s="1" t="s">
        <v>268</v>
      </c>
      <c r="C4" s="1" t="s">
        <v>269</v>
      </c>
      <c r="D4" s="1" t="s">
        <v>270</v>
      </c>
      <c r="E4" s="1" t="s">
        <v>271</v>
      </c>
      <c r="F4" s="1" t="s">
        <v>268</v>
      </c>
      <c r="G4" s="1" t="s">
        <v>246</v>
      </c>
      <c r="H4" s="1" t="s">
        <v>251</v>
      </c>
      <c r="I4" s="1" t="s">
        <v>272</v>
      </c>
      <c r="J4" s="1" t="s">
        <v>30</v>
      </c>
      <c r="K4" s="1" t="s">
        <v>273</v>
      </c>
      <c r="L4" s="1" t="s">
        <v>273</v>
      </c>
      <c r="M4" s="1" t="s">
        <v>254</v>
      </c>
      <c r="N4" s="1" t="s">
        <v>254</v>
      </c>
      <c r="O4" s="1" t="s">
        <v>255</v>
      </c>
      <c r="P4" s="1" t="s">
        <v>256</v>
      </c>
      <c r="Q4" s="1" t="s">
        <v>257</v>
      </c>
      <c r="R4" s="1" t="s">
        <v>274</v>
      </c>
      <c r="S4" s="1" t="s">
        <v>259</v>
      </c>
      <c r="T4" s="1" t="s">
        <v>260</v>
      </c>
      <c r="U4" s="1" t="s">
        <v>261</v>
      </c>
    </row>
    <row r="5" s="1" customFormat="1" spans="1:21">
      <c r="A5" s="3">
        <v>17687982281</v>
      </c>
      <c r="B5" s="1" t="s">
        <v>268</v>
      </c>
      <c r="C5" s="1" t="s">
        <v>275</v>
      </c>
      <c r="D5" s="1" t="s">
        <v>276</v>
      </c>
      <c r="E5" s="1" t="s">
        <v>277</v>
      </c>
      <c r="F5" s="1" t="s">
        <v>268</v>
      </c>
      <c r="G5" s="1" t="s">
        <v>246</v>
      </c>
      <c r="H5" s="1" t="s">
        <v>251</v>
      </c>
      <c r="I5" s="1" t="s">
        <v>278</v>
      </c>
      <c r="J5" s="1" t="s">
        <v>30</v>
      </c>
      <c r="K5" s="1" t="s">
        <v>279</v>
      </c>
      <c r="L5" s="1" t="s">
        <v>279</v>
      </c>
      <c r="M5" s="1" t="s">
        <v>254</v>
      </c>
      <c r="N5" s="1" t="s">
        <v>254</v>
      </c>
      <c r="O5" s="1" t="s">
        <v>255</v>
      </c>
      <c r="P5" s="1" t="s">
        <v>256</v>
      </c>
      <c r="Q5" s="1" t="s">
        <v>257</v>
      </c>
      <c r="R5" s="1" t="s">
        <v>280</v>
      </c>
      <c r="S5" s="1" t="s">
        <v>259</v>
      </c>
      <c r="T5" s="1" t="s">
        <v>260</v>
      </c>
      <c r="U5" s="1" t="s">
        <v>261</v>
      </c>
    </row>
    <row r="6" s="1" customFormat="1" spans="1:21">
      <c r="A6" s="3">
        <v>17687127172</v>
      </c>
      <c r="B6" s="1" t="s">
        <v>268</v>
      </c>
      <c r="C6" s="1" t="s">
        <v>281</v>
      </c>
      <c r="D6" s="1" t="s">
        <v>282</v>
      </c>
      <c r="E6" s="1" t="s">
        <v>283</v>
      </c>
      <c r="F6" s="1" t="s">
        <v>268</v>
      </c>
      <c r="G6" s="1" t="s">
        <v>246</v>
      </c>
      <c r="H6" s="1" t="s">
        <v>251</v>
      </c>
      <c r="I6" s="1" t="s">
        <v>284</v>
      </c>
      <c r="J6" s="1" t="s">
        <v>30</v>
      </c>
      <c r="K6" s="1" t="s">
        <v>285</v>
      </c>
      <c r="L6" s="1" t="s">
        <v>285</v>
      </c>
      <c r="M6" s="1" t="s">
        <v>254</v>
      </c>
      <c r="N6" s="1" t="s">
        <v>254</v>
      </c>
      <c r="O6" s="1" t="s">
        <v>255</v>
      </c>
      <c r="P6" s="1" t="s">
        <v>256</v>
      </c>
      <c r="Q6" s="1" t="s">
        <v>257</v>
      </c>
      <c r="R6" s="1" t="s">
        <v>286</v>
      </c>
      <c r="S6" s="1" t="s">
        <v>259</v>
      </c>
      <c r="T6" s="1" t="s">
        <v>260</v>
      </c>
      <c r="U6" s="1" t="s">
        <v>261</v>
      </c>
    </row>
    <row r="7" s="1" customFormat="1" spans="1:21">
      <c r="A7" s="3">
        <v>17686941463</v>
      </c>
      <c r="B7" s="1" t="s">
        <v>268</v>
      </c>
      <c r="C7" s="1" t="s">
        <v>287</v>
      </c>
      <c r="D7" s="1" t="s">
        <v>288</v>
      </c>
      <c r="E7" s="1" t="s">
        <v>289</v>
      </c>
      <c r="F7" s="1" t="s">
        <v>268</v>
      </c>
      <c r="G7" s="1" t="s">
        <v>246</v>
      </c>
      <c r="H7" s="1" t="s">
        <v>251</v>
      </c>
      <c r="I7" s="1" t="s">
        <v>290</v>
      </c>
      <c r="J7" s="1" t="s">
        <v>30</v>
      </c>
      <c r="K7" s="1" t="s">
        <v>291</v>
      </c>
      <c r="L7" s="1" t="s">
        <v>291</v>
      </c>
      <c r="M7" s="1" t="s">
        <v>254</v>
      </c>
      <c r="N7" s="1" t="s">
        <v>254</v>
      </c>
      <c r="O7" s="1" t="s">
        <v>255</v>
      </c>
      <c r="P7" s="1" t="s">
        <v>256</v>
      </c>
      <c r="Q7" s="1" t="s">
        <v>257</v>
      </c>
      <c r="R7" s="1" t="s">
        <v>292</v>
      </c>
      <c r="S7" s="1" t="s">
        <v>259</v>
      </c>
      <c r="T7" s="1" t="s">
        <v>260</v>
      </c>
      <c r="U7" s="1" t="s">
        <v>261</v>
      </c>
    </row>
    <row r="8" s="1" customFormat="1" spans="1:21">
      <c r="A8" s="3">
        <v>17686900027</v>
      </c>
      <c r="B8" s="1" t="s">
        <v>268</v>
      </c>
      <c r="C8" s="1" t="s">
        <v>293</v>
      </c>
      <c r="D8" s="1" t="s">
        <v>294</v>
      </c>
      <c r="E8" s="1" t="s">
        <v>295</v>
      </c>
      <c r="F8" s="1" t="s">
        <v>268</v>
      </c>
      <c r="G8" s="1" t="s">
        <v>246</v>
      </c>
      <c r="H8" s="1" t="s">
        <v>251</v>
      </c>
      <c r="I8" s="1" t="s">
        <v>296</v>
      </c>
      <c r="J8" s="1" t="s">
        <v>30</v>
      </c>
      <c r="K8" s="1" t="s">
        <v>297</v>
      </c>
      <c r="L8" s="1" t="s">
        <v>297</v>
      </c>
      <c r="M8" s="1" t="s">
        <v>254</v>
      </c>
      <c r="N8" s="1" t="s">
        <v>254</v>
      </c>
      <c r="O8" s="1" t="s">
        <v>255</v>
      </c>
      <c r="P8" s="1" t="s">
        <v>256</v>
      </c>
      <c r="Q8" s="1" t="s">
        <v>257</v>
      </c>
      <c r="R8" s="1" t="s">
        <v>298</v>
      </c>
      <c r="S8" s="1" t="s">
        <v>259</v>
      </c>
      <c r="T8" s="1" t="s">
        <v>260</v>
      </c>
      <c r="U8" s="1" t="s">
        <v>261</v>
      </c>
    </row>
    <row r="9" s="1" customFormat="1" spans="1:21">
      <c r="A9" s="3">
        <v>17679743920</v>
      </c>
      <c r="B9" s="1" t="s">
        <v>299</v>
      </c>
      <c r="C9" s="1" t="s">
        <v>300</v>
      </c>
      <c r="D9" s="1" t="s">
        <v>301</v>
      </c>
      <c r="E9" s="1" t="s">
        <v>302</v>
      </c>
      <c r="F9" s="1" t="s">
        <v>299</v>
      </c>
      <c r="G9" s="1" t="s">
        <v>246</v>
      </c>
      <c r="H9" s="1" t="s">
        <v>251</v>
      </c>
      <c r="I9" s="1" t="s">
        <v>303</v>
      </c>
      <c r="J9" s="1" t="s">
        <v>30</v>
      </c>
      <c r="K9" s="1" t="s">
        <v>304</v>
      </c>
      <c r="L9" s="1" t="s">
        <v>304</v>
      </c>
      <c r="M9" s="1" t="s">
        <v>254</v>
      </c>
      <c r="N9" s="1" t="s">
        <v>254</v>
      </c>
      <c r="O9" s="1" t="s">
        <v>255</v>
      </c>
      <c r="P9" s="1" t="s">
        <v>256</v>
      </c>
      <c r="Q9" s="1" t="s">
        <v>257</v>
      </c>
      <c r="R9" s="1" t="s">
        <v>305</v>
      </c>
      <c r="S9" s="1" t="s">
        <v>259</v>
      </c>
      <c r="T9" s="1" t="s">
        <v>260</v>
      </c>
      <c r="U9" s="1" t="s">
        <v>261</v>
      </c>
    </row>
    <row r="10" s="1" customFormat="1" spans="1:21">
      <c r="A10" s="3">
        <v>17677803275</v>
      </c>
      <c r="B10" s="1" t="s">
        <v>299</v>
      </c>
      <c r="C10" s="1" t="s">
        <v>306</v>
      </c>
      <c r="D10" s="1" t="s">
        <v>307</v>
      </c>
      <c r="E10" s="1" t="s">
        <v>308</v>
      </c>
      <c r="F10" s="1" t="s">
        <v>268</v>
      </c>
      <c r="G10" s="1" t="s">
        <v>246</v>
      </c>
      <c r="H10" s="1" t="s">
        <v>251</v>
      </c>
      <c r="I10" s="1" t="s">
        <v>309</v>
      </c>
      <c r="J10" s="1" t="s">
        <v>30</v>
      </c>
      <c r="K10" s="1" t="s">
        <v>310</v>
      </c>
      <c r="L10" s="1" t="s">
        <v>310</v>
      </c>
      <c r="M10" s="1" t="s">
        <v>254</v>
      </c>
      <c r="N10" s="1" t="s">
        <v>254</v>
      </c>
      <c r="O10" s="1" t="s">
        <v>255</v>
      </c>
      <c r="P10" s="1" t="s">
        <v>256</v>
      </c>
      <c r="Q10" s="1" t="s">
        <v>257</v>
      </c>
      <c r="R10" s="1" t="s">
        <v>311</v>
      </c>
      <c r="S10" s="1" t="s">
        <v>259</v>
      </c>
      <c r="T10" s="1" t="s">
        <v>260</v>
      </c>
      <c r="U10" s="1" t="s">
        <v>261</v>
      </c>
    </row>
    <row r="11" s="1" customFormat="1" spans="1:21">
      <c r="A11" s="3">
        <v>17668410043</v>
      </c>
      <c r="B11" s="1" t="s">
        <v>312</v>
      </c>
      <c r="C11" s="1" t="s">
        <v>313</v>
      </c>
      <c r="D11" s="1" t="s">
        <v>314</v>
      </c>
      <c r="E11" s="1" t="s">
        <v>315</v>
      </c>
      <c r="F11" s="1" t="s">
        <v>312</v>
      </c>
      <c r="G11" s="1" t="s">
        <v>246</v>
      </c>
      <c r="H11" s="1" t="s">
        <v>251</v>
      </c>
      <c r="I11" s="1" t="s">
        <v>316</v>
      </c>
      <c r="J11" s="1" t="s">
        <v>30</v>
      </c>
      <c r="K11" s="1" t="s">
        <v>317</v>
      </c>
      <c r="L11" s="1" t="s">
        <v>317</v>
      </c>
      <c r="M11" s="1" t="s">
        <v>254</v>
      </c>
      <c r="N11" s="1" t="s">
        <v>254</v>
      </c>
      <c r="O11" s="1" t="s">
        <v>255</v>
      </c>
      <c r="P11" s="1" t="s">
        <v>256</v>
      </c>
      <c r="Q11" s="1" t="s">
        <v>257</v>
      </c>
      <c r="R11" s="1" t="s">
        <v>318</v>
      </c>
      <c r="S11" s="1" t="s">
        <v>259</v>
      </c>
      <c r="T11" s="1" t="s">
        <v>260</v>
      </c>
      <c r="U11" s="1" t="s">
        <v>261</v>
      </c>
    </row>
    <row r="12" s="1" customFormat="1" spans="1:21">
      <c r="A12" s="3">
        <v>17668314846</v>
      </c>
      <c r="B12" s="1" t="s">
        <v>312</v>
      </c>
      <c r="C12" s="1" t="s">
        <v>319</v>
      </c>
      <c r="D12" s="1" t="s">
        <v>320</v>
      </c>
      <c r="E12" s="1" t="s">
        <v>321</v>
      </c>
      <c r="F12" s="1" t="s">
        <v>268</v>
      </c>
      <c r="G12" s="1" t="s">
        <v>246</v>
      </c>
      <c r="H12" s="1" t="s">
        <v>251</v>
      </c>
      <c r="I12" s="1" t="s">
        <v>322</v>
      </c>
      <c r="J12" s="1" t="s">
        <v>30</v>
      </c>
      <c r="K12" s="1" t="s">
        <v>323</v>
      </c>
      <c r="L12" s="1" t="s">
        <v>323</v>
      </c>
      <c r="M12" s="1" t="s">
        <v>254</v>
      </c>
      <c r="N12" s="1" t="s">
        <v>254</v>
      </c>
      <c r="O12" s="1" t="s">
        <v>255</v>
      </c>
      <c r="P12" s="1" t="s">
        <v>256</v>
      </c>
      <c r="Q12" s="1" t="s">
        <v>257</v>
      </c>
      <c r="R12" s="1" t="s">
        <v>324</v>
      </c>
      <c r="S12" s="1" t="s">
        <v>259</v>
      </c>
      <c r="T12" s="1" t="s">
        <v>260</v>
      </c>
      <c r="U12" s="1" t="s">
        <v>261</v>
      </c>
    </row>
    <row r="13" s="1" customFormat="1" spans="1:21">
      <c r="A13" s="3">
        <v>17667880865</v>
      </c>
      <c r="B13" s="1" t="s">
        <v>325</v>
      </c>
      <c r="C13" s="1" t="s">
        <v>326</v>
      </c>
      <c r="D13" s="1" t="s">
        <v>320</v>
      </c>
      <c r="E13" s="1" t="s">
        <v>327</v>
      </c>
      <c r="F13" s="1" t="s">
        <v>268</v>
      </c>
      <c r="G13" s="1" t="s">
        <v>246</v>
      </c>
      <c r="H13" s="1" t="s">
        <v>251</v>
      </c>
      <c r="I13" s="1" t="s">
        <v>322</v>
      </c>
      <c r="J13" s="1" t="s">
        <v>30</v>
      </c>
      <c r="K13" s="1" t="s">
        <v>323</v>
      </c>
      <c r="L13" s="1" t="s">
        <v>323</v>
      </c>
      <c r="M13" s="1" t="s">
        <v>254</v>
      </c>
      <c r="N13" s="1" t="s">
        <v>254</v>
      </c>
      <c r="O13" s="1" t="s">
        <v>255</v>
      </c>
      <c r="P13" s="1" t="s">
        <v>256</v>
      </c>
      <c r="Q13" s="1" t="s">
        <v>257</v>
      </c>
      <c r="R13" s="1" t="s">
        <v>328</v>
      </c>
      <c r="S13" s="1" t="s">
        <v>259</v>
      </c>
      <c r="T13" s="1" t="s">
        <v>260</v>
      </c>
      <c r="U13" s="1" t="s">
        <v>261</v>
      </c>
    </row>
    <row r="14" s="1" customFormat="1" spans="1:21">
      <c r="A14" s="3">
        <v>17667009714</v>
      </c>
      <c r="B14" s="1" t="s">
        <v>325</v>
      </c>
      <c r="C14" s="1" t="s">
        <v>329</v>
      </c>
      <c r="D14" s="1" t="s">
        <v>330</v>
      </c>
      <c r="E14" s="1" t="s">
        <v>331</v>
      </c>
      <c r="F14" s="1" t="s">
        <v>268</v>
      </c>
      <c r="G14" s="1" t="s">
        <v>250</v>
      </c>
      <c r="H14" s="1" t="s">
        <v>251</v>
      </c>
      <c r="I14" s="1" t="s">
        <v>332</v>
      </c>
      <c r="J14" s="1" t="s">
        <v>30</v>
      </c>
      <c r="K14" s="1" t="s">
        <v>333</v>
      </c>
      <c r="L14" s="1" t="s">
        <v>333</v>
      </c>
      <c r="M14" s="1" t="s">
        <v>254</v>
      </c>
      <c r="N14" s="1" t="s">
        <v>254</v>
      </c>
      <c r="O14" s="1" t="s">
        <v>255</v>
      </c>
      <c r="P14" s="1" t="s">
        <v>256</v>
      </c>
      <c r="Q14" s="1" t="s">
        <v>257</v>
      </c>
      <c r="R14" s="1" t="s">
        <v>334</v>
      </c>
      <c r="S14" s="1" t="s">
        <v>259</v>
      </c>
      <c r="T14" s="1" t="s">
        <v>260</v>
      </c>
      <c r="U14" s="1" t="s">
        <v>261</v>
      </c>
    </row>
    <row r="15" s="1" customFormat="1" spans="1:21">
      <c r="A15" s="3">
        <v>17659651355</v>
      </c>
      <c r="B15" s="1" t="s">
        <v>325</v>
      </c>
      <c r="C15" s="1" t="s">
        <v>335</v>
      </c>
      <c r="D15" s="1" t="s">
        <v>336</v>
      </c>
      <c r="E15" s="1" t="s">
        <v>337</v>
      </c>
      <c r="F15" s="1" t="s">
        <v>312</v>
      </c>
      <c r="G15" s="1" t="s">
        <v>250</v>
      </c>
      <c r="H15" s="1" t="s">
        <v>251</v>
      </c>
      <c r="I15" s="1" t="s">
        <v>338</v>
      </c>
      <c r="J15" s="1" t="s">
        <v>30</v>
      </c>
      <c r="K15" s="1" t="s">
        <v>339</v>
      </c>
      <c r="L15" s="1" t="s">
        <v>339</v>
      </c>
      <c r="M15" s="1" t="s">
        <v>254</v>
      </c>
      <c r="N15" s="1" t="s">
        <v>254</v>
      </c>
      <c r="O15" s="1" t="s">
        <v>255</v>
      </c>
      <c r="P15" s="1" t="s">
        <v>256</v>
      </c>
      <c r="Q15" s="1" t="s">
        <v>257</v>
      </c>
      <c r="R15" s="1" t="s">
        <v>340</v>
      </c>
      <c r="S15" s="1" t="s">
        <v>259</v>
      </c>
      <c r="T15" s="1" t="s">
        <v>260</v>
      </c>
      <c r="U15" s="1" t="s">
        <v>261</v>
      </c>
    </row>
    <row r="16" s="1" customFormat="1" spans="1:21">
      <c r="A16" s="3">
        <v>17659643198</v>
      </c>
      <c r="B16" s="1" t="s">
        <v>325</v>
      </c>
      <c r="C16" s="1" t="s">
        <v>341</v>
      </c>
      <c r="D16" s="1" t="s">
        <v>342</v>
      </c>
      <c r="E16" s="1" t="s">
        <v>343</v>
      </c>
      <c r="F16" s="1" t="s">
        <v>268</v>
      </c>
      <c r="G16" s="1" t="s">
        <v>246</v>
      </c>
      <c r="H16" s="1" t="s">
        <v>251</v>
      </c>
      <c r="I16" s="1" t="s">
        <v>344</v>
      </c>
      <c r="J16" s="1" t="s">
        <v>30</v>
      </c>
      <c r="K16" s="1" t="s">
        <v>345</v>
      </c>
      <c r="L16" s="1" t="s">
        <v>345</v>
      </c>
      <c r="M16" s="1" t="s">
        <v>254</v>
      </c>
      <c r="N16" s="1" t="s">
        <v>254</v>
      </c>
      <c r="O16" s="1" t="s">
        <v>255</v>
      </c>
      <c r="P16" s="1" t="s">
        <v>256</v>
      </c>
      <c r="Q16" s="1" t="s">
        <v>257</v>
      </c>
      <c r="R16" s="1" t="s">
        <v>346</v>
      </c>
      <c r="S16" s="1" t="s">
        <v>259</v>
      </c>
      <c r="T16" s="1" t="s">
        <v>260</v>
      </c>
      <c r="U16" s="1" t="s">
        <v>261</v>
      </c>
    </row>
    <row r="17" s="1" customFormat="1" spans="1:21">
      <c r="A17" s="3">
        <v>17659422747</v>
      </c>
      <c r="B17" s="1" t="s">
        <v>347</v>
      </c>
      <c r="C17" s="1" t="s">
        <v>348</v>
      </c>
      <c r="D17" s="1" t="s">
        <v>349</v>
      </c>
      <c r="E17" s="1" t="s">
        <v>350</v>
      </c>
      <c r="F17" s="1" t="s">
        <v>246</v>
      </c>
      <c r="G17" s="1" t="s">
        <v>250</v>
      </c>
      <c r="H17" s="1" t="s">
        <v>251</v>
      </c>
      <c r="I17" s="1" t="s">
        <v>351</v>
      </c>
      <c r="J17" s="1" t="s">
        <v>30</v>
      </c>
      <c r="K17" s="1" t="s">
        <v>352</v>
      </c>
      <c r="L17" s="1" t="s">
        <v>352</v>
      </c>
      <c r="M17" s="1" t="s">
        <v>254</v>
      </c>
      <c r="N17" s="1" t="s">
        <v>254</v>
      </c>
      <c r="O17" s="1" t="s">
        <v>255</v>
      </c>
      <c r="P17" s="1" t="s">
        <v>256</v>
      </c>
      <c r="Q17" s="1" t="s">
        <v>257</v>
      </c>
      <c r="R17" s="1" t="s">
        <v>353</v>
      </c>
      <c r="S17" s="1" t="s">
        <v>259</v>
      </c>
      <c r="T17" s="1" t="s">
        <v>260</v>
      </c>
      <c r="U17" s="1" t="s">
        <v>261</v>
      </c>
    </row>
    <row r="18" s="1" customFormat="1" spans="1:21">
      <c r="A18" s="3">
        <v>17658448730</v>
      </c>
      <c r="B18" s="1" t="s">
        <v>347</v>
      </c>
      <c r="C18" s="1" t="s">
        <v>354</v>
      </c>
      <c r="D18" s="1" t="s">
        <v>355</v>
      </c>
      <c r="E18" s="1" t="s">
        <v>356</v>
      </c>
      <c r="F18" s="1" t="s">
        <v>246</v>
      </c>
      <c r="G18" s="1" t="s">
        <v>250</v>
      </c>
      <c r="H18" s="1" t="s">
        <v>251</v>
      </c>
      <c r="I18" s="1" t="s">
        <v>357</v>
      </c>
      <c r="J18" s="1" t="s">
        <v>30</v>
      </c>
      <c r="K18" s="1" t="s">
        <v>358</v>
      </c>
      <c r="L18" s="1" t="s">
        <v>358</v>
      </c>
      <c r="M18" s="1" t="s">
        <v>254</v>
      </c>
      <c r="N18" s="1" t="s">
        <v>254</v>
      </c>
      <c r="O18" s="1" t="s">
        <v>255</v>
      </c>
      <c r="P18" s="1" t="s">
        <v>256</v>
      </c>
      <c r="Q18" s="1" t="s">
        <v>257</v>
      </c>
      <c r="R18" s="1" t="s">
        <v>359</v>
      </c>
      <c r="S18" s="1" t="s">
        <v>259</v>
      </c>
      <c r="T18" s="1" t="s">
        <v>260</v>
      </c>
      <c r="U18" s="1" t="s">
        <v>261</v>
      </c>
    </row>
    <row r="19" s="1" customFormat="1" spans="1:21">
      <c r="A19" s="3">
        <v>17657209932</v>
      </c>
      <c r="B19" s="1" t="s">
        <v>347</v>
      </c>
      <c r="C19" s="1" t="s">
        <v>360</v>
      </c>
      <c r="D19" s="1" t="s">
        <v>361</v>
      </c>
      <c r="E19" s="1" t="s">
        <v>362</v>
      </c>
      <c r="F19" s="1" t="s">
        <v>268</v>
      </c>
      <c r="G19" s="1" t="s">
        <v>246</v>
      </c>
      <c r="H19" s="1" t="s">
        <v>251</v>
      </c>
      <c r="I19" s="1" t="s">
        <v>363</v>
      </c>
      <c r="J19" s="1" t="s">
        <v>30</v>
      </c>
      <c r="K19" s="1" t="s">
        <v>364</v>
      </c>
      <c r="L19" s="1" t="s">
        <v>364</v>
      </c>
      <c r="M19" s="1" t="s">
        <v>254</v>
      </c>
      <c r="N19" s="1" t="s">
        <v>254</v>
      </c>
      <c r="O19" s="1" t="s">
        <v>255</v>
      </c>
      <c r="P19" s="1" t="s">
        <v>256</v>
      </c>
      <c r="Q19" s="1" t="s">
        <v>257</v>
      </c>
      <c r="R19" s="1" t="s">
        <v>365</v>
      </c>
      <c r="S19" s="1" t="s">
        <v>259</v>
      </c>
      <c r="T19" s="1" t="s">
        <v>260</v>
      </c>
      <c r="U19" s="1" t="s">
        <v>261</v>
      </c>
    </row>
    <row r="20" s="1" customFormat="1" spans="1:21">
      <c r="A20" s="3">
        <v>17657013412</v>
      </c>
      <c r="B20" s="1" t="s">
        <v>347</v>
      </c>
      <c r="C20" s="1" t="s">
        <v>366</v>
      </c>
      <c r="D20" s="1" t="s">
        <v>367</v>
      </c>
      <c r="E20" s="1" t="s">
        <v>368</v>
      </c>
      <c r="F20" s="1" t="s">
        <v>246</v>
      </c>
      <c r="G20" s="1" t="s">
        <v>250</v>
      </c>
      <c r="H20" s="1" t="s">
        <v>251</v>
      </c>
      <c r="I20" s="1" t="s">
        <v>369</v>
      </c>
      <c r="J20" s="1" t="s">
        <v>30</v>
      </c>
      <c r="K20" s="1" t="s">
        <v>370</v>
      </c>
      <c r="L20" s="1" t="s">
        <v>370</v>
      </c>
      <c r="M20" s="1" t="s">
        <v>254</v>
      </c>
      <c r="N20" s="1" t="s">
        <v>254</v>
      </c>
      <c r="O20" s="1" t="s">
        <v>255</v>
      </c>
      <c r="P20" s="1" t="s">
        <v>256</v>
      </c>
      <c r="Q20" s="1" t="s">
        <v>257</v>
      </c>
      <c r="R20" s="1" t="s">
        <v>371</v>
      </c>
      <c r="S20" s="1" t="s">
        <v>259</v>
      </c>
      <c r="T20" s="1" t="s">
        <v>260</v>
      </c>
      <c r="U20" s="1" t="s">
        <v>261</v>
      </c>
    </row>
    <row r="21" s="1" customFormat="1" spans="1:21">
      <c r="A21" s="3">
        <v>17656660106</v>
      </c>
      <c r="B21" s="1" t="s">
        <v>372</v>
      </c>
      <c r="C21" s="1" t="s">
        <v>373</v>
      </c>
      <c r="D21" s="1" t="s">
        <v>374</v>
      </c>
      <c r="E21" s="1" t="s">
        <v>375</v>
      </c>
      <c r="F21" s="1" t="s">
        <v>268</v>
      </c>
      <c r="G21" s="1" t="s">
        <v>250</v>
      </c>
      <c r="H21" s="1" t="s">
        <v>251</v>
      </c>
      <c r="I21" s="1" t="s">
        <v>376</v>
      </c>
      <c r="J21" s="1" t="s">
        <v>30</v>
      </c>
      <c r="K21" s="1" t="s">
        <v>285</v>
      </c>
      <c r="L21" s="1" t="s">
        <v>285</v>
      </c>
      <c r="M21" s="1" t="s">
        <v>254</v>
      </c>
      <c r="N21" s="1" t="s">
        <v>254</v>
      </c>
      <c r="O21" s="1" t="s">
        <v>255</v>
      </c>
      <c r="P21" s="1" t="s">
        <v>256</v>
      </c>
      <c r="Q21" s="1" t="s">
        <v>257</v>
      </c>
      <c r="R21" s="1" t="s">
        <v>377</v>
      </c>
      <c r="S21" s="1" t="s">
        <v>259</v>
      </c>
      <c r="T21" s="1" t="s">
        <v>260</v>
      </c>
      <c r="U21" s="1" t="s">
        <v>261</v>
      </c>
    </row>
    <row r="22" s="1" customFormat="1" spans="1:21">
      <c r="A22" s="3">
        <v>17635568764</v>
      </c>
      <c r="B22" s="1" t="s">
        <v>378</v>
      </c>
      <c r="C22" s="1" t="s">
        <v>379</v>
      </c>
      <c r="D22" s="1" t="s">
        <v>380</v>
      </c>
      <c r="E22" s="1" t="s">
        <v>381</v>
      </c>
      <c r="F22" s="1" t="s">
        <v>312</v>
      </c>
      <c r="G22" s="1" t="s">
        <v>246</v>
      </c>
      <c r="H22" s="1" t="s">
        <v>251</v>
      </c>
      <c r="I22" s="1" t="s">
        <v>382</v>
      </c>
      <c r="J22" s="1" t="s">
        <v>30</v>
      </c>
      <c r="K22" s="1" t="s">
        <v>383</v>
      </c>
      <c r="L22" s="1" t="s">
        <v>383</v>
      </c>
      <c r="M22" s="1" t="s">
        <v>254</v>
      </c>
      <c r="N22" s="1" t="s">
        <v>254</v>
      </c>
      <c r="O22" s="1" t="s">
        <v>255</v>
      </c>
      <c r="P22" s="1" t="s">
        <v>256</v>
      </c>
      <c r="Q22" s="1" t="s">
        <v>257</v>
      </c>
      <c r="R22" s="1" t="s">
        <v>384</v>
      </c>
      <c r="S22" s="1" t="s">
        <v>259</v>
      </c>
      <c r="T22" s="1" t="s">
        <v>260</v>
      </c>
      <c r="U22" s="1" t="s">
        <v>261</v>
      </c>
    </row>
    <row r="23" s="1" customFormat="1" spans="1:21">
      <c r="A23" s="3">
        <v>17620164855</v>
      </c>
      <c r="B23" s="1" t="s">
        <v>385</v>
      </c>
      <c r="C23" s="1" t="s">
        <v>386</v>
      </c>
      <c r="D23" s="1" t="s">
        <v>387</v>
      </c>
      <c r="E23" s="1" t="s">
        <v>388</v>
      </c>
      <c r="F23" s="1" t="s">
        <v>312</v>
      </c>
      <c r="G23" s="1" t="s">
        <v>246</v>
      </c>
      <c r="H23" s="1" t="s">
        <v>251</v>
      </c>
      <c r="I23" s="1" t="s">
        <v>389</v>
      </c>
      <c r="J23" s="1" t="s">
        <v>30</v>
      </c>
      <c r="K23" s="1" t="s">
        <v>390</v>
      </c>
      <c r="L23" s="1" t="s">
        <v>390</v>
      </c>
      <c r="M23" s="1" t="s">
        <v>254</v>
      </c>
      <c r="N23" s="1" t="s">
        <v>254</v>
      </c>
      <c r="O23" s="1" t="s">
        <v>255</v>
      </c>
      <c r="P23" s="1" t="s">
        <v>256</v>
      </c>
      <c r="Q23" s="1" t="s">
        <v>257</v>
      </c>
      <c r="R23" s="1" t="s">
        <v>391</v>
      </c>
      <c r="S23" s="1" t="s">
        <v>259</v>
      </c>
      <c r="T23" s="1" t="s">
        <v>260</v>
      </c>
      <c r="U23" s="1" t="s">
        <v>261</v>
      </c>
    </row>
    <row r="24" s="1" customFormat="1" spans="1:21">
      <c r="A24" s="3">
        <v>17599397604</v>
      </c>
      <c r="B24" s="1" t="s">
        <v>392</v>
      </c>
      <c r="C24" s="1" t="s">
        <v>393</v>
      </c>
      <c r="D24" s="1" t="s">
        <v>394</v>
      </c>
      <c r="E24" s="1" t="s">
        <v>395</v>
      </c>
      <c r="F24" s="1" t="s">
        <v>299</v>
      </c>
      <c r="G24" s="1" t="s">
        <v>246</v>
      </c>
      <c r="H24" s="1" t="s">
        <v>251</v>
      </c>
      <c r="I24" s="1" t="s">
        <v>396</v>
      </c>
      <c r="J24" s="1" t="s">
        <v>30</v>
      </c>
      <c r="K24" s="1" t="s">
        <v>397</v>
      </c>
      <c r="L24" s="1" t="s">
        <v>397</v>
      </c>
      <c r="M24" s="1" t="s">
        <v>254</v>
      </c>
      <c r="N24" s="1" t="s">
        <v>254</v>
      </c>
      <c r="O24" s="1" t="s">
        <v>255</v>
      </c>
      <c r="P24" s="1" t="s">
        <v>256</v>
      </c>
      <c r="Q24" s="1" t="s">
        <v>257</v>
      </c>
      <c r="R24" s="1" t="s">
        <v>398</v>
      </c>
      <c r="S24" s="1" t="s">
        <v>259</v>
      </c>
      <c r="T24" s="1" t="s">
        <v>260</v>
      </c>
      <c r="U24" s="1" t="s">
        <v>261</v>
      </c>
    </row>
    <row r="25" s="1" customFormat="1" spans="1:21">
      <c r="A25" s="3">
        <v>17591074740</v>
      </c>
      <c r="B25" s="1" t="s">
        <v>399</v>
      </c>
      <c r="C25" s="1" t="s">
        <v>400</v>
      </c>
      <c r="D25" s="1" t="s">
        <v>401</v>
      </c>
      <c r="E25" s="1" t="s">
        <v>402</v>
      </c>
      <c r="F25" s="1" t="s">
        <v>246</v>
      </c>
      <c r="G25" s="1" t="s">
        <v>250</v>
      </c>
      <c r="H25" s="1" t="s">
        <v>251</v>
      </c>
      <c r="I25" s="1" t="s">
        <v>403</v>
      </c>
      <c r="J25" s="1" t="s">
        <v>30</v>
      </c>
      <c r="K25" s="1" t="s">
        <v>404</v>
      </c>
      <c r="L25" s="1" t="s">
        <v>404</v>
      </c>
      <c r="M25" s="1" t="s">
        <v>254</v>
      </c>
      <c r="N25" s="1" t="s">
        <v>254</v>
      </c>
      <c r="O25" s="1" t="s">
        <v>255</v>
      </c>
      <c r="P25" s="1" t="s">
        <v>256</v>
      </c>
      <c r="Q25" s="1" t="s">
        <v>257</v>
      </c>
      <c r="R25" s="1" t="s">
        <v>405</v>
      </c>
      <c r="S25" s="1" t="s">
        <v>259</v>
      </c>
      <c r="T25" s="1" t="s">
        <v>260</v>
      </c>
      <c r="U25" s="1" t="s">
        <v>261</v>
      </c>
    </row>
    <row r="26" s="1" customFormat="1" spans="1:21">
      <c r="A26" s="3">
        <v>17581555392</v>
      </c>
      <c r="B26" s="1" t="s">
        <v>406</v>
      </c>
      <c r="C26" s="1" t="s">
        <v>407</v>
      </c>
      <c r="D26" s="1" t="s">
        <v>394</v>
      </c>
      <c r="E26" s="1" t="s">
        <v>408</v>
      </c>
      <c r="F26" s="1" t="s">
        <v>268</v>
      </c>
      <c r="G26" s="1" t="s">
        <v>246</v>
      </c>
      <c r="H26" s="1" t="s">
        <v>251</v>
      </c>
      <c r="I26" s="1" t="s">
        <v>409</v>
      </c>
      <c r="J26" s="1" t="s">
        <v>30</v>
      </c>
      <c r="K26" s="1" t="s">
        <v>410</v>
      </c>
      <c r="L26" s="1" t="s">
        <v>410</v>
      </c>
      <c r="M26" s="1" t="s">
        <v>254</v>
      </c>
      <c r="N26" s="1" t="s">
        <v>254</v>
      </c>
      <c r="O26" s="1" t="s">
        <v>255</v>
      </c>
      <c r="P26" s="1" t="s">
        <v>256</v>
      </c>
      <c r="Q26" s="1" t="s">
        <v>257</v>
      </c>
      <c r="R26" s="1" t="s">
        <v>411</v>
      </c>
      <c r="S26" s="1" t="s">
        <v>259</v>
      </c>
      <c r="T26" s="1" t="s">
        <v>260</v>
      </c>
      <c r="U26" s="1" t="s">
        <v>261</v>
      </c>
    </row>
    <row r="27" s="1" customFormat="1" spans="1:21">
      <c r="A27" s="3">
        <v>17564391879</v>
      </c>
      <c r="B27" s="1" t="s">
        <v>412</v>
      </c>
      <c r="C27" s="1" t="s">
        <v>413</v>
      </c>
      <c r="D27" s="1" t="s">
        <v>414</v>
      </c>
      <c r="E27" s="1" t="s">
        <v>415</v>
      </c>
      <c r="F27" s="1" t="s">
        <v>312</v>
      </c>
      <c r="G27" s="1" t="s">
        <v>250</v>
      </c>
      <c r="H27" s="1" t="s">
        <v>251</v>
      </c>
      <c r="I27" s="1" t="s">
        <v>416</v>
      </c>
      <c r="J27" s="1" t="s">
        <v>30</v>
      </c>
      <c r="K27" s="1" t="s">
        <v>417</v>
      </c>
      <c r="L27" s="1" t="s">
        <v>417</v>
      </c>
      <c r="M27" s="1" t="s">
        <v>254</v>
      </c>
      <c r="N27" s="1" t="s">
        <v>254</v>
      </c>
      <c r="O27" s="1" t="s">
        <v>255</v>
      </c>
      <c r="P27" s="1" t="s">
        <v>256</v>
      </c>
      <c r="Q27" s="1" t="s">
        <v>257</v>
      </c>
      <c r="R27" s="1" t="s">
        <v>418</v>
      </c>
      <c r="S27" s="1" t="s">
        <v>259</v>
      </c>
      <c r="T27" s="1" t="s">
        <v>260</v>
      </c>
      <c r="U27" s="1" t="s">
        <v>261</v>
      </c>
    </row>
    <row r="28" s="1" customFormat="1" spans="1:21">
      <c r="A28" s="3">
        <v>17542107236</v>
      </c>
      <c r="B28" s="1" t="s">
        <v>419</v>
      </c>
      <c r="C28" s="1" t="s">
        <v>420</v>
      </c>
      <c r="D28" s="1" t="s">
        <v>394</v>
      </c>
      <c r="E28" s="1" t="s">
        <v>421</v>
      </c>
      <c r="F28" s="1" t="s">
        <v>268</v>
      </c>
      <c r="G28" s="1" t="s">
        <v>246</v>
      </c>
      <c r="H28" s="1" t="s">
        <v>251</v>
      </c>
      <c r="I28" s="1" t="s">
        <v>422</v>
      </c>
      <c r="J28" s="1" t="s">
        <v>30</v>
      </c>
      <c r="K28" s="1" t="s">
        <v>410</v>
      </c>
      <c r="L28" s="1" t="s">
        <v>255</v>
      </c>
      <c r="M28" s="1" t="s">
        <v>423</v>
      </c>
      <c r="N28" s="1" t="s">
        <v>424</v>
      </c>
      <c r="O28" s="1" t="s">
        <v>255</v>
      </c>
      <c r="P28" s="1" t="s">
        <v>256</v>
      </c>
      <c r="Q28" s="1" t="s">
        <v>257</v>
      </c>
      <c r="R28" s="1" t="s">
        <v>425</v>
      </c>
      <c r="S28" s="1" t="s">
        <v>259</v>
      </c>
      <c r="T28" s="1" t="s">
        <v>260</v>
      </c>
      <c r="U28" s="1" t="s">
        <v>261</v>
      </c>
    </row>
    <row r="29" s="1" customFormat="1" spans="1:21">
      <c r="A29" s="3">
        <v>17524124361</v>
      </c>
      <c r="B29" s="1" t="s">
        <v>426</v>
      </c>
      <c r="C29" s="1" t="s">
        <v>427</v>
      </c>
      <c r="D29" s="1" t="s">
        <v>428</v>
      </c>
      <c r="E29" s="1" t="s">
        <v>429</v>
      </c>
      <c r="F29" s="1" t="s">
        <v>268</v>
      </c>
      <c r="G29" s="1" t="s">
        <v>246</v>
      </c>
      <c r="H29" s="1" t="s">
        <v>251</v>
      </c>
      <c r="I29" s="1" t="s">
        <v>430</v>
      </c>
      <c r="J29" s="1" t="s">
        <v>30</v>
      </c>
      <c r="K29" s="1" t="s">
        <v>431</v>
      </c>
      <c r="L29" s="1" t="s">
        <v>431</v>
      </c>
      <c r="M29" s="1" t="s">
        <v>254</v>
      </c>
      <c r="N29" s="1" t="s">
        <v>254</v>
      </c>
      <c r="O29" s="1" t="s">
        <v>255</v>
      </c>
      <c r="P29" s="1" t="s">
        <v>256</v>
      </c>
      <c r="Q29" s="1" t="s">
        <v>257</v>
      </c>
      <c r="R29" s="1" t="s">
        <v>432</v>
      </c>
      <c r="S29" s="1" t="s">
        <v>259</v>
      </c>
      <c r="T29" s="1" t="s">
        <v>260</v>
      </c>
      <c r="U29" s="1" t="s">
        <v>261</v>
      </c>
    </row>
    <row r="30" s="1" customFormat="1" spans="1:21">
      <c r="A30" s="3">
        <v>17353191823</v>
      </c>
      <c r="B30" s="1" t="s">
        <v>433</v>
      </c>
      <c r="C30" s="1" t="s">
        <v>434</v>
      </c>
      <c r="D30" s="1" t="s">
        <v>435</v>
      </c>
      <c r="E30" s="1" t="s">
        <v>436</v>
      </c>
      <c r="F30" s="1" t="s">
        <v>299</v>
      </c>
      <c r="G30" s="1" t="s">
        <v>246</v>
      </c>
      <c r="H30" s="1" t="s">
        <v>251</v>
      </c>
      <c r="I30" s="1" t="s">
        <v>437</v>
      </c>
      <c r="J30" s="1" t="s">
        <v>30</v>
      </c>
      <c r="K30" s="1" t="s">
        <v>438</v>
      </c>
      <c r="L30" s="1" t="s">
        <v>438</v>
      </c>
      <c r="M30" s="1" t="s">
        <v>254</v>
      </c>
      <c r="N30" s="1" t="s">
        <v>254</v>
      </c>
      <c r="O30" s="1" t="s">
        <v>255</v>
      </c>
      <c r="P30" s="1" t="s">
        <v>256</v>
      </c>
      <c r="Q30" s="1" t="s">
        <v>257</v>
      </c>
      <c r="R30" s="1" t="s">
        <v>439</v>
      </c>
      <c r="S30" s="1" t="s">
        <v>259</v>
      </c>
      <c r="T30" s="1" t="s">
        <v>260</v>
      </c>
      <c r="U30" s="1" t="s">
        <v>261</v>
      </c>
    </row>
    <row r="31" s="1" customFormat="1" spans="1:21">
      <c r="A31" s="3">
        <v>17335681452</v>
      </c>
      <c r="B31" s="1" t="s">
        <v>440</v>
      </c>
      <c r="C31" s="1" t="s">
        <v>441</v>
      </c>
      <c r="D31" s="1" t="s">
        <v>442</v>
      </c>
      <c r="E31" s="1" t="s">
        <v>443</v>
      </c>
      <c r="F31" s="1" t="s">
        <v>312</v>
      </c>
      <c r="G31" s="1" t="s">
        <v>246</v>
      </c>
      <c r="H31" s="1" t="s">
        <v>251</v>
      </c>
      <c r="I31" s="1" t="s">
        <v>444</v>
      </c>
      <c r="J31" s="1" t="s">
        <v>30</v>
      </c>
      <c r="K31" s="1" t="s">
        <v>445</v>
      </c>
      <c r="L31" s="1" t="s">
        <v>445</v>
      </c>
      <c r="M31" s="1" t="s">
        <v>254</v>
      </c>
      <c r="N31" s="1" t="s">
        <v>254</v>
      </c>
      <c r="O31" s="1" t="s">
        <v>255</v>
      </c>
      <c r="P31" s="1" t="s">
        <v>256</v>
      </c>
      <c r="Q31" s="1" t="s">
        <v>257</v>
      </c>
      <c r="R31" s="1" t="s">
        <v>446</v>
      </c>
      <c r="S31" s="1" t="s">
        <v>259</v>
      </c>
      <c r="T31" s="1" t="s">
        <v>260</v>
      </c>
      <c r="U31" s="1" t="s">
        <v>261</v>
      </c>
    </row>
    <row r="32" s="1" customFormat="1" spans="1:21">
      <c r="A32" s="3">
        <v>17250577540</v>
      </c>
      <c r="B32" s="1" t="s">
        <v>447</v>
      </c>
      <c r="C32" s="1" t="s">
        <v>448</v>
      </c>
      <c r="D32" s="1" t="s">
        <v>449</v>
      </c>
      <c r="E32" s="1" t="s">
        <v>450</v>
      </c>
      <c r="F32" s="1" t="s">
        <v>246</v>
      </c>
      <c r="G32" s="1" t="s">
        <v>250</v>
      </c>
      <c r="H32" s="1" t="s">
        <v>251</v>
      </c>
      <c r="I32" s="1" t="s">
        <v>451</v>
      </c>
      <c r="J32" s="1" t="s">
        <v>30</v>
      </c>
      <c r="K32" s="1" t="s">
        <v>452</v>
      </c>
      <c r="L32" s="1" t="s">
        <v>453</v>
      </c>
      <c r="M32" s="1" t="s">
        <v>454</v>
      </c>
      <c r="N32" s="1" t="s">
        <v>455</v>
      </c>
      <c r="O32" s="1" t="s">
        <v>255</v>
      </c>
      <c r="P32" s="1" t="s">
        <v>256</v>
      </c>
      <c r="Q32" s="1" t="s">
        <v>257</v>
      </c>
      <c r="R32" s="1" t="s">
        <v>456</v>
      </c>
      <c r="S32" s="1" t="s">
        <v>259</v>
      </c>
      <c r="T32" s="1" t="s">
        <v>260</v>
      </c>
      <c r="U32" s="1" t="s">
        <v>261</v>
      </c>
    </row>
    <row r="33" s="1" customFormat="1" spans="1:21">
      <c r="A33" s="3">
        <v>17185802554</v>
      </c>
      <c r="B33" s="1" t="s">
        <v>457</v>
      </c>
      <c r="C33" s="1" t="s">
        <v>458</v>
      </c>
      <c r="D33" s="1" t="s">
        <v>459</v>
      </c>
      <c r="E33" s="1" t="s">
        <v>460</v>
      </c>
      <c r="F33" s="1" t="s">
        <v>268</v>
      </c>
      <c r="G33" s="1" t="s">
        <v>246</v>
      </c>
      <c r="H33" s="1" t="s">
        <v>251</v>
      </c>
      <c r="I33" s="1" t="s">
        <v>461</v>
      </c>
      <c r="J33" s="1" t="s">
        <v>30</v>
      </c>
      <c r="K33" s="1" t="s">
        <v>462</v>
      </c>
      <c r="L33" s="1" t="s">
        <v>462</v>
      </c>
      <c r="M33" s="1" t="s">
        <v>254</v>
      </c>
      <c r="N33" s="1" t="s">
        <v>254</v>
      </c>
      <c r="O33" s="1" t="s">
        <v>255</v>
      </c>
      <c r="P33" s="1" t="s">
        <v>256</v>
      </c>
      <c r="Q33" s="1" t="s">
        <v>257</v>
      </c>
      <c r="R33" s="1" t="s">
        <v>463</v>
      </c>
      <c r="S33" s="1" t="s">
        <v>259</v>
      </c>
      <c r="T33" s="1" t="s">
        <v>260</v>
      </c>
      <c r="U33" s="1" t="s">
        <v>261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2022-03-25T02:06:00Z</dcterms:created>
  <dcterms:modified xsi:type="dcterms:W3CDTF">2022-04-15T07:28:06Z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5E0A7E87154045C7831793ED0C4AA9B7</vt:lpwstr>
  </property>
  <property fmtid="{D5CDD505-2E9C-101B-9397-08002B2CF9AE}" pid="3" name="KSOProductBuildVer">
    <vt:lpwstr>2052-11.1.0.11636</vt:lpwstr>
  </property>
</Properties>
</file>