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<sst xmlns="http://schemas.openxmlformats.org/spreadsheetml/2006/main" count="500" uniqueCount="181">
  <si>
    <t>去哪儿网酒店预付对账单</t>
  </si>
  <si>
    <t>供应商名称：</t>
  </si>
  <si>
    <t>遇见时光</t>
  </si>
  <si>
    <t>结算周期：</t>
  </si>
  <si>
    <t>2022-04-17至2022-04-18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</si>
  <si>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</si>
  <si>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</si>
  <si>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</si>
  <si>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</si>
  <si>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</si>
  <si>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</si>
  <si>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</si>
  <si>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</si>
  <si>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</si>
  <si>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</si>
  <si>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</si>
  <si>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</si>
  <si>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</si>
  <si>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</si>
  <si>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</si>
  <si>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¥757.00</t>
  </si>
  <si>
    <t>¥82.00</t>
  </si>
  <si>
    <t>¥675.00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</si>
  <si>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</si>
  <si>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</si>
  <si>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</si>
  <si>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</si>
  <si>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</si>
  <si>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</si>
  <si>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</si>
  <si>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</si>
  <si>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</si>
  <si>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</si>
  <si>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</si>
  <si>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</si>
  <si>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</si>
  <si>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</si>
  <si>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</si>
  <si>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</si>
  <si>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</si>
  <si>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</si>
  <si>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</si>
  <si>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</si>
  <si>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</si>
  <si>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</si>
  <si>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</si>
  <si>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</si>
  <si>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</si>
  <si>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</si>
  <si>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</si>
  <si>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</si>
  <si>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</si>
  <si>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</si>
  <si>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</si>
  <si>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</si>
  <si>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</si>
  <si>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</si>
  <si>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</si>
  <si>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</si>
  <si>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</si>
  <si>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</si>
  <si>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</si>
  <si>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</si>
  <si>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</si>
  <si>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</si>
  <si>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</si>
  <si>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</si>
  <si>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</si>
  <si>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</si>
  <si>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102970226311</t>
  </si>
  <si>
    <t>酒店预付</t>
  </si>
  <si>
    <t>否</t>
  </si>
  <si>
    <t>普通</t>
  </si>
  <si>
    <t>389888718</t>
  </si>
  <si>
    <t>东至DZ0566商务宾馆</t>
  </si>
  <si>
    <t>1616855</t>
  </si>
  <si>
    <t>张保强</t>
  </si>
  <si>
    <t>2022-04-17</t>
  </si>
  <si>
    <t>2022-04-18</t>
  </si>
  <si>
    <t>¥92.00</t>
  </si>
  <si>
    <t>¥12.00</t>
  </si>
  <si>
    <t>¥80.00</t>
  </si>
  <si>
    <t>舒适标准间</t>
  </si>
  <si>
    <t>WEBSITE</t>
  </si>
  <si>
    <t>102970384431</t>
  </si>
  <si>
    <t>288631045</t>
  </si>
  <si>
    <t>定西北峰商务宾馆</t>
  </si>
  <si>
    <t>张翰伟</t>
  </si>
  <si>
    <t>¥65.00</t>
  </si>
  <si>
    <t>¥9.00</t>
  </si>
  <si>
    <t>¥56.00</t>
  </si>
  <si>
    <t>标准大床房</t>
  </si>
  <si>
    <t>102970460079</t>
  </si>
  <si>
    <t>268930544</t>
  </si>
  <si>
    <t>南宁玉洞酒店</t>
  </si>
  <si>
    <t>黄小毛</t>
  </si>
  <si>
    <t>¥129.00</t>
  </si>
  <si>
    <t>¥17.00</t>
  </si>
  <si>
    <t>¥112.00</t>
  </si>
  <si>
    <t>标准双床房</t>
  </si>
  <si>
    <t>102970779098</t>
  </si>
  <si>
    <t>288757774</t>
  </si>
  <si>
    <t>锦岚主题养生酒店(临沂大学城长途汽车站店)</t>
  </si>
  <si>
    <t>杨旭</t>
  </si>
  <si>
    <t>¥101.00</t>
  </si>
  <si>
    <t>¥14.00</t>
  </si>
  <si>
    <t>¥87.00</t>
  </si>
  <si>
    <t>浪漫圆床房</t>
  </si>
  <si>
    <t>102970935928</t>
  </si>
  <si>
    <t>284947063</t>
  </si>
  <si>
    <t>维也纳国际酒店(揭阳阳美玉都店)</t>
  </si>
  <si>
    <t>何得科</t>
  </si>
  <si>
    <t>¥266.00</t>
  </si>
  <si>
    <t>¥16.00</t>
  </si>
  <si>
    <t>¥250.00</t>
  </si>
  <si>
    <t>豪华双床房</t>
  </si>
  <si>
    <t>102970977763</t>
  </si>
  <si>
    <t>421976369</t>
  </si>
  <si>
    <t>奇台万源酒店</t>
  </si>
  <si>
    <t>张文君</t>
  </si>
  <si>
    <t>¥104.00</t>
  </si>
  <si>
    <t>¥90.00</t>
  </si>
  <si>
    <t>普通标准间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</si>
  <si>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</si>
  <si>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</si>
  <si>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</si>
  <si>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</si>
  <si>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</si>
  <si>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</si>
  <si>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</si>
  <si>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</si>
  <si>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</si>
  <si>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</si>
  <si>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</si>
  <si>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A220419100031481</t>
  </si>
  <si>
    <r>
      <t>总计：</t>
    </r>
    <r>
      <rPr>
        <sz val="10"/>
        <rFont val="Arial"/>
        <charset val="134"/>
      </rPr>
      <t>675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</si>
  <si>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</si>
  <si>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</si>
  <si>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</si>
  <si>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</si>
  <si>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</si>
  <si>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</si>
  <si>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</si>
  <si>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</si>
  <si>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</si>
  <si>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</si>
  <si>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</si>
  <si>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</si>
  <si>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</si>
  <si>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</si>
  <si>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</si>
  <si>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</si>
  <si>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</si>
  <si>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2514880</t>
  </si>
  <si>
    <t>--</t>
  </si>
  <si>
    <t>250.00</t>
  </si>
  <si>
    <t>RMB</t>
  </si>
  <si>
    <t>0</t>
  </si>
  <si>
    <t>0.00</t>
  </si>
  <si>
    <t>龙卷风国内直连</t>
  </si>
  <si>
    <t>2213</t>
  </si>
  <si>
    <t>2022-04-17 14:42:49</t>
  </si>
  <si>
    <t>汇智国际旅游发展有限公司</t>
  </si>
  <si>
    <t>直连</t>
  </si>
  <si>
    <t>2514775</t>
  </si>
  <si>
    <t>DZ0566商务宾馆</t>
  </si>
  <si>
    <t>80.00</t>
  </si>
  <si>
    <t>2022-04-17 13:17:24</t>
  </si>
  <si>
    <t>2514673</t>
  </si>
  <si>
    <t>56.00</t>
  </si>
  <si>
    <t>2022-04-17 12:17:07</t>
  </si>
  <si>
    <t>2514664</t>
  </si>
  <si>
    <t>临沂锦岚主题养生酒店</t>
  </si>
  <si>
    <t>87.00</t>
  </si>
  <si>
    <t>2022-04-17 12:10:04</t>
  </si>
  <si>
    <t>2514630</t>
  </si>
  <si>
    <t>90.00</t>
  </si>
  <si>
    <t>2022-04-17 11:48:27</t>
  </si>
  <si>
    <t>2514482</t>
  </si>
  <si>
    <t>112.00</t>
  </si>
  <si>
    <t>2022-04-17 09:47:00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</si>
</sst>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4" fillId="37" borderId="17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5" fillId="37" borderId="11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105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customHeight="1" spans="1:32">
      <c r="A8" s="10" t="s">
        <v>123</v>
      </c>
      <c r="B8" s="10"/>
      <c r="C8" s="10" t="s">
        <v>124</v>
      </c>
      <c r="D8" s="10"/>
      <c r="E8" s="10"/>
      <c r="F8" s="10"/>
      <c r="G8" s="10" t="s">
        <v>124</v>
      </c>
      <c r="H8" s="10" t="s">
        <v>124</v>
      </c>
      <c r="I8" s="10" t="s">
        <v>124</v>
      </c>
      <c r="J8" s="10" t="s">
        <v>124</v>
      </c>
      <c r="K8" s="10" t="s">
        <v>124</v>
      </c>
      <c r="L8" s="10" t="s">
        <v>124</v>
      </c>
      <c r="M8" s="10" t="s">
        <v>124</v>
      </c>
      <c r="N8" s="10" t="s">
        <v>124</v>
      </c>
      <c r="O8" s="10" t="s">
        <v>124</v>
      </c>
      <c r="P8" s="10" t="s">
        <v>124</v>
      </c>
      <c r="Q8" s="10"/>
      <c r="R8" s="13" t="s">
        <v>20</v>
      </c>
      <c r="S8" s="13" t="s">
        <v>19</v>
      </c>
      <c r="T8" s="10" t="s">
        <v>124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124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</v>
      </c>
      <c r="B1" s="4" t="s">
        <v>126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127</v>
      </c>
      <c r="H1" s="4" t="s">
        <v>128</v>
      </c>
      <c r="I1" s="4" t="s">
        <v>13</v>
      </c>
      <c r="J1" s="4" t="s">
        <v>17</v>
      </c>
      <c r="K1" s="4" t="s">
        <v>18</v>
      </c>
      <c r="L1" s="9" t="s">
        <v>129</v>
      </c>
      <c r="M1" s="4" t="s">
        <v>130</v>
      </c>
      <c r="N1" s="4" t="s">
        <v>131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80</v>
      </c>
      <c r="E2" t="str">
        <f>VLOOKUP(A2,HOP!A:L,12,0)</f>
        <v>80.00</v>
      </c>
      <c r="F2" t="str">
        <f>VLOOKUP(A2,HOP!A:C,3,0)</f>
        <v>2514775</v>
      </c>
      <c r="G2">
        <f>D2-E2</f>
        <v>0</v>
      </c>
      <c r="H2" t="str">
        <f>$H$1&amp;F2</f>
        <v>，2514775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56</v>
      </c>
      <c r="E3" t="str">
        <f>VLOOKUP(A3,HOP!A:L,12,0)</f>
        <v>56.00</v>
      </c>
      <c r="F3" t="str">
        <f>VLOOKUP(A3,HOP!A:C,3,0)</f>
        <v>2514673</v>
      </c>
      <c r="G3">
        <f>D3-E3</f>
        <v>0</v>
      </c>
      <c r="H3" t="str">
        <f>$H$1&amp;F3</f>
        <v>，2514673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112</v>
      </c>
      <c r="E4" t="str">
        <f>VLOOKUP(A4,HOP!A:L,12,0)</f>
        <v>112.00</v>
      </c>
      <c r="F4" t="str">
        <f>VLOOKUP(A4,HOP!A:C,3,0)</f>
        <v>2514482</v>
      </c>
      <c r="G4">
        <f>D4-E4</f>
        <v>0</v>
      </c>
      <c r="H4" t="str">
        <f>$H$1&amp;F4</f>
        <v>，2514482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87</v>
      </c>
      <c r="E5" t="str">
        <f>VLOOKUP(A5,HOP!A:L,12,0)</f>
        <v>87.00</v>
      </c>
      <c r="F5" t="str">
        <f>VLOOKUP(A5,HOP!A:C,3,0)</f>
        <v>2514664</v>
      </c>
      <c r="G5">
        <f>D5-E5</f>
        <v>0</v>
      </c>
      <c r="H5" t="str">
        <f>$H$1&amp;F5</f>
        <v>，2514664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77</v>
      </c>
      <c r="C6" s="7" t="s">
        <v>78</v>
      </c>
      <c r="D6" s="3">
        <v>250</v>
      </c>
      <c r="E6" t="str">
        <f>VLOOKUP(A6,HOP!A:L,12,0)</f>
        <v>250.00</v>
      </c>
      <c r="F6" t="str">
        <f>VLOOKUP(A6,HOP!A:C,3,0)</f>
        <v>2514880</v>
      </c>
      <c r="G6">
        <f>D6-E6</f>
        <v>0</v>
      </c>
      <c r="H6" t="str">
        <f>$H$1&amp;F6</f>
        <v>，2514880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77</v>
      </c>
      <c r="C7" s="7" t="s">
        <v>78</v>
      </c>
      <c r="D7" s="3">
        <v>90</v>
      </c>
      <c r="E7" t="str">
        <f>VLOOKUP(A7,HOP!A:L,12,0)</f>
        <v>90.00</v>
      </c>
      <c r="F7" t="str">
        <f>VLOOKUP(A7,HOP!A:C,3,0)</f>
        <v>2514630</v>
      </c>
      <c r="G7">
        <f>D7-E7</f>
        <v>0</v>
      </c>
      <c r="H7" t="str">
        <f>$H$1&amp;F7</f>
        <v>，2514630</v>
      </c>
      <c r="I7" t="str">
        <f>VLOOKUP(A7,HOP!A:U,21,0)</f>
        <v>直连</v>
      </c>
    </row>
    <row r="9" spans="4:4">
      <c r="D9" s="3">
        <f>SUM(D2:D8)</f>
        <v>675</v>
      </c>
    </row>
    <row r="10" ht="14.25" spans="4:4">
      <c r="D10" s="8" t="s">
        <v>22</v>
      </c>
    </row>
    <row r="14" spans="1:1">
      <c r="A14" t="s">
        <v>134</v>
      </c>
    </row>
    <row r="15" spans="1:1">
      <c r="A15" s="5" t="s">
        <v>135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4" sqref="D14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1">
      <c r="A1" s="2" t="s">
        <v>136</v>
      </c>
      <c r="B1" s="2" t="s">
        <v>137</v>
      </c>
      <c r="C1" s="2" t="s">
        <v>138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1" t="s">
        <v>108</v>
      </c>
      <c r="B2" s="1" t="s">
        <v>77</v>
      </c>
      <c r="C2" s="1" t="s">
        <v>153</v>
      </c>
      <c r="D2" s="1" t="s">
        <v>110</v>
      </c>
      <c r="E2" s="1" t="s">
        <v>111</v>
      </c>
      <c r="F2" s="1" t="s">
        <v>77</v>
      </c>
      <c r="G2" s="1" t="s">
        <v>78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71</v>
      </c>
      <c r="T2" s="1" t="s">
        <v>162</v>
      </c>
      <c r="U2" s="1" t="s">
        <v>163</v>
      </c>
    </row>
    <row r="3" s="1" customFormat="1" spans="1:21">
      <c r="A3" s="1" t="s">
        <v>69</v>
      </c>
      <c r="B3" s="1" t="s">
        <v>77</v>
      </c>
      <c r="C3" s="1" t="s">
        <v>164</v>
      </c>
      <c r="D3" s="1" t="s">
        <v>165</v>
      </c>
      <c r="E3" s="1" t="s">
        <v>76</v>
      </c>
      <c r="F3" s="1" t="s">
        <v>77</v>
      </c>
      <c r="G3" s="1" t="s">
        <v>78</v>
      </c>
      <c r="H3" s="1" t="s">
        <v>154</v>
      </c>
      <c r="I3" s="1" t="s">
        <v>166</v>
      </c>
      <c r="J3" s="1" t="s">
        <v>156</v>
      </c>
      <c r="K3" s="1" t="s">
        <v>166</v>
      </c>
      <c r="L3" s="1" t="s">
        <v>166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167</v>
      </c>
      <c r="S3" s="1" t="s">
        <v>71</v>
      </c>
      <c r="T3" s="1" t="s">
        <v>162</v>
      </c>
      <c r="U3" s="1" t="s">
        <v>163</v>
      </c>
    </row>
    <row r="4" s="1" customFormat="1" spans="1:21">
      <c r="A4" s="1" t="s">
        <v>84</v>
      </c>
      <c r="B4" s="1" t="s">
        <v>77</v>
      </c>
      <c r="C4" s="1" t="s">
        <v>168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154</v>
      </c>
      <c r="I4" s="1" t="s">
        <v>169</v>
      </c>
      <c r="J4" s="1" t="s">
        <v>156</v>
      </c>
      <c r="K4" s="1" t="s">
        <v>169</v>
      </c>
      <c r="L4" s="1" t="s">
        <v>169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170</v>
      </c>
      <c r="S4" s="1" t="s">
        <v>71</v>
      </c>
      <c r="T4" s="1" t="s">
        <v>162</v>
      </c>
      <c r="U4" s="1" t="s">
        <v>163</v>
      </c>
    </row>
    <row r="5" s="1" customFormat="1" spans="1:21">
      <c r="A5" s="1" t="s">
        <v>100</v>
      </c>
      <c r="B5" s="1" t="s">
        <v>77</v>
      </c>
      <c r="C5" s="1" t="s">
        <v>171</v>
      </c>
      <c r="D5" s="1" t="s">
        <v>172</v>
      </c>
      <c r="E5" s="1" t="s">
        <v>103</v>
      </c>
      <c r="F5" s="1" t="s">
        <v>77</v>
      </c>
      <c r="G5" s="1" t="s">
        <v>78</v>
      </c>
      <c r="H5" s="1" t="s">
        <v>154</v>
      </c>
      <c r="I5" s="1" t="s">
        <v>173</v>
      </c>
      <c r="J5" s="1" t="s">
        <v>156</v>
      </c>
      <c r="K5" s="1" t="s">
        <v>173</v>
      </c>
      <c r="L5" s="1" t="s">
        <v>173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174</v>
      </c>
      <c r="S5" s="1" t="s">
        <v>71</v>
      </c>
      <c r="T5" s="1" t="s">
        <v>162</v>
      </c>
      <c r="U5" s="1" t="s">
        <v>163</v>
      </c>
    </row>
    <row r="6" s="1" customFormat="1" spans="1:21">
      <c r="A6" s="1" t="s">
        <v>116</v>
      </c>
      <c r="B6" s="1" t="s">
        <v>77</v>
      </c>
      <c r="C6" s="1" t="s">
        <v>175</v>
      </c>
      <c r="D6" s="1" t="s">
        <v>118</v>
      </c>
      <c r="E6" s="1" t="s">
        <v>119</v>
      </c>
      <c r="F6" s="1" t="s">
        <v>77</v>
      </c>
      <c r="G6" s="1" t="s">
        <v>78</v>
      </c>
      <c r="H6" s="1" t="s">
        <v>154</v>
      </c>
      <c r="I6" s="1" t="s">
        <v>176</v>
      </c>
      <c r="J6" s="1" t="s">
        <v>156</v>
      </c>
      <c r="K6" s="1" t="s">
        <v>176</v>
      </c>
      <c r="L6" s="1" t="s">
        <v>176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177</v>
      </c>
      <c r="S6" s="1" t="s">
        <v>71</v>
      </c>
      <c r="T6" s="1" t="s">
        <v>162</v>
      </c>
      <c r="U6" s="1" t="s">
        <v>163</v>
      </c>
    </row>
    <row r="7" s="1" customFormat="1" spans="1:21">
      <c r="A7" s="1" t="s">
        <v>92</v>
      </c>
      <c r="B7" s="1" t="s">
        <v>77</v>
      </c>
      <c r="C7" s="1" t="s">
        <v>178</v>
      </c>
      <c r="D7" s="1" t="s">
        <v>94</v>
      </c>
      <c r="E7" s="1" t="s">
        <v>95</v>
      </c>
      <c r="F7" s="1" t="s">
        <v>77</v>
      </c>
      <c r="G7" s="1" t="s">
        <v>78</v>
      </c>
      <c r="H7" s="1" t="s">
        <v>154</v>
      </c>
      <c r="I7" s="1" t="s">
        <v>179</v>
      </c>
      <c r="J7" s="1" t="s">
        <v>156</v>
      </c>
      <c r="K7" s="1" t="s">
        <v>179</v>
      </c>
      <c r="L7" s="1" t="s">
        <v>179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180</v>
      </c>
      <c r="S7" s="1" t="s">
        <v>71</v>
      </c>
      <c r="T7" s="1" t="s">
        <v>162</v>
      </c>
      <c r="U7" s="1" t="s">
        <v>163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9A54EA5607964E97B752C06B45B1D787</vt:lpwstr>
  </property>
</Properties>
</file>