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<sst xmlns="http://schemas.openxmlformats.org/spreadsheetml/2006/main" count="1030" uniqueCount="245">
  <si>
    <t>去哪儿网酒店预付对账单</t>
  </si>
  <si>
    <t>供应商名称：</t>
  </si>
  <si>
    <t>趣游游</t>
  </si>
  <si>
    <t>结算周期：</t>
  </si>
  <si>
    <t>2022-04-11至2022-04-17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</si>
  <si>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</si>
  <si>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</si>
  <si>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</si>
  <si>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</si>
  <si>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</si>
  <si>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</si>
  <si>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</si>
  <si>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</si>
  <si>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</si>
  <si>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</si>
  <si>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</si>
  <si>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</si>
  <si>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</si>
  <si>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</si>
  <si>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</si>
  <si>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¥2,644.00</t>
  </si>
  <si>
    <t>¥355.00</t>
  </si>
  <si>
    <t>¥2,289.00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</si>
  <si>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</si>
  <si>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</si>
  <si>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</si>
  <si>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</si>
  <si>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</si>
  <si>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</si>
  <si>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</si>
  <si>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</si>
  <si>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</si>
  <si>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</si>
  <si>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</si>
  <si>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</si>
  <si>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</si>
  <si>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</si>
  <si>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</si>
  <si>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</si>
  <si>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</si>
  <si>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</si>
  <si>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</si>
  <si>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</si>
  <si>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</si>
  <si>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</si>
  <si>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</si>
  <si>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</si>
  <si>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</si>
  <si>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</si>
  <si>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</si>
  <si>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</si>
  <si>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</si>
  <si>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</si>
  <si>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</si>
  <si>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</si>
  <si>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</si>
  <si>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</si>
  <si>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</si>
  <si>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</si>
  <si>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</si>
  <si>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</si>
  <si>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</si>
  <si>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</si>
  <si>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</si>
  <si>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</si>
  <si>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</si>
  <si>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</si>
  <si>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</si>
  <si>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</si>
  <si>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102963278161</t>
  </si>
  <si>
    <t>酒店预付</t>
  </si>
  <si>
    <t>否</t>
  </si>
  <si>
    <t>普通</t>
  </si>
  <si>
    <t>307552330</t>
  </si>
  <si>
    <t>城市便捷(浠水熊湖路店)</t>
  </si>
  <si>
    <t>1638814</t>
  </si>
  <si>
    <t>吕晓东</t>
  </si>
  <si>
    <t>2022-04-10</t>
  </si>
  <si>
    <t>2022-04-11</t>
  </si>
  <si>
    <t>¥170.00</t>
  </si>
  <si>
    <t>¥23.00</t>
  </si>
  <si>
    <t>¥147.00</t>
  </si>
  <si>
    <t>标准大床房</t>
  </si>
  <si>
    <t>WEBSITE</t>
  </si>
  <si>
    <t>102963947347</t>
  </si>
  <si>
    <t>309663388</t>
  </si>
  <si>
    <t>宾阳一号酒店</t>
  </si>
  <si>
    <t>宾斌</t>
  </si>
  <si>
    <t>¥132.00</t>
  </si>
  <si>
    <t>¥18.00</t>
  </si>
  <si>
    <t>¥114.00</t>
  </si>
  <si>
    <t>商务双床房</t>
  </si>
  <si>
    <t>102963831273</t>
  </si>
  <si>
    <t>309656002</t>
  </si>
  <si>
    <t>99优选酒店(北京长阳环岛店)</t>
  </si>
  <si>
    <t>孙明华</t>
  </si>
  <si>
    <t>¥110.00</t>
  </si>
  <si>
    <t>¥15.00</t>
  </si>
  <si>
    <t>¥95.00</t>
  </si>
  <si>
    <t>大床房(无窗)</t>
  </si>
  <si>
    <t>102963882811</t>
  </si>
  <si>
    <t>326760307</t>
  </si>
  <si>
    <t>如家酒店(青岛台东商业区利津路地铁站店)</t>
  </si>
  <si>
    <t>唐守海</t>
  </si>
  <si>
    <t>¥98.00</t>
  </si>
  <si>
    <t>¥13.00</t>
  </si>
  <si>
    <t>¥85.00</t>
  </si>
  <si>
    <t>双床房A-暖气</t>
  </si>
  <si>
    <t>102962337091</t>
  </si>
  <si>
    <t>311238409</t>
  </si>
  <si>
    <t>庆阳宏德宾馆</t>
  </si>
  <si>
    <t>李建强</t>
  </si>
  <si>
    <t>2022-04-09</t>
  </si>
  <si>
    <t>2022-04-13</t>
  </si>
  <si>
    <t>¥357.00</t>
  </si>
  <si>
    <t>¥48.00</t>
  </si>
  <si>
    <t>¥309.00</t>
  </si>
  <si>
    <t>标准间</t>
  </si>
  <si>
    <t>102963884591</t>
  </si>
  <si>
    <t>徐伟</t>
  </si>
  <si>
    <t>¥510.00</t>
  </si>
  <si>
    <t>¥69.00</t>
  </si>
  <si>
    <t>¥441.00</t>
  </si>
  <si>
    <t>102964114937</t>
  </si>
  <si>
    <t>郑永涛</t>
  </si>
  <si>
    <t>¥196.00</t>
  </si>
  <si>
    <t>¥26.00</t>
  </si>
  <si>
    <t>102966365177</t>
  </si>
  <si>
    <t>307522168</t>
  </si>
  <si>
    <t>广州星际旅店</t>
  </si>
  <si>
    <t>邹仕亿</t>
  </si>
  <si>
    <t>2022-04-14</t>
  </si>
  <si>
    <t>¥61.00</t>
  </si>
  <si>
    <t>¥8.00</t>
  </si>
  <si>
    <t>¥53.00</t>
  </si>
  <si>
    <t>102967568117</t>
  </si>
  <si>
    <t>2022-04-15</t>
  </si>
  <si>
    <t>102967416395</t>
  </si>
  <si>
    <t>吴磊</t>
  </si>
  <si>
    <t>¥118.00</t>
  </si>
  <si>
    <t>¥16.00</t>
  </si>
  <si>
    <t>¥102.00</t>
  </si>
  <si>
    <t>时尚大床房</t>
  </si>
  <si>
    <t>102968054244</t>
  </si>
  <si>
    <t>2022-04-16</t>
  </si>
  <si>
    <t>102968057172</t>
  </si>
  <si>
    <t>309658792</t>
  </si>
  <si>
    <t>来宾紫荆花城市酒店</t>
  </si>
  <si>
    <t>卢圣彬</t>
  </si>
  <si>
    <t>¥119.00</t>
  </si>
  <si>
    <t>¥103.00</t>
  </si>
  <si>
    <t>豪华双床房</t>
  </si>
  <si>
    <t>102968890657</t>
  </si>
  <si>
    <t>徐进</t>
  </si>
  <si>
    <t>102965084287</t>
  </si>
  <si>
    <t>2022-04-12</t>
  </si>
  <si>
    <t>102969484717</t>
  </si>
  <si>
    <t>陆凯凯</t>
  </si>
  <si>
    <t>2022-04-17</t>
  </si>
  <si>
    <t>¥135.00</t>
  </si>
  <si>
    <t>¥117.00</t>
  </si>
  <si>
    <t>102969891524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</si>
  <si>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</si>
  <si>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</si>
  <si>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</si>
  <si>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</si>
  <si>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</si>
  <si>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</si>
  <si>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</si>
  <si>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</si>
  <si>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</si>
  <si>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</si>
  <si>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</si>
  <si>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A220419102414481</t>
  </si>
  <si>
    <r>
      <t>总计：</t>
    </r>
    <r>
      <rPr>
        <sz val="10"/>
        <rFont val="Arial"/>
        <charset val="134"/>
      </rPr>
      <t>2289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</si>
  <si>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</si>
  <si>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</si>
  <si>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</si>
  <si>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</si>
  <si>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</si>
  <si>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</si>
  <si>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</si>
  <si>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</si>
  <si>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</si>
  <si>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</si>
  <si>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</si>
  <si>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</si>
  <si>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</si>
  <si>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</si>
  <si>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</si>
  <si>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</si>
  <si>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</si>
  <si>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2513750</t>
  </si>
  <si>
    <t>一号酒店</t>
  </si>
  <si>
    <t>退房日周结</t>
  </si>
  <si>
    <t>117.00</t>
  </si>
  <si>
    <t>RMB</t>
  </si>
  <si>
    <t>0</t>
  </si>
  <si>
    <t>0.00</t>
  </si>
  <si>
    <t>趣游游国内直连</t>
  </si>
  <si>
    <t>01.011300</t>
  </si>
  <si>
    <t>2022-04-16 17:49:31</t>
  </si>
  <si>
    <t>汇智国际旅游发展有限公司</t>
  </si>
  <si>
    <t>直连</t>
  </si>
  <si>
    <t>2513211</t>
  </si>
  <si>
    <t>53.00</t>
  </si>
  <si>
    <t>2022-04-16 12:19:28</t>
  </si>
  <si>
    <t>2512563</t>
  </si>
  <si>
    <t>85.00</t>
  </si>
  <si>
    <t>2022-04-15 22:35:21</t>
  </si>
  <si>
    <t>2511715</t>
  </si>
  <si>
    <t>2022-04-15 11:43:24</t>
  </si>
  <si>
    <t>2511686</t>
  </si>
  <si>
    <t>103.00</t>
  </si>
  <si>
    <t>2022-04-15 11:22:57</t>
  </si>
  <si>
    <t>2510448</t>
  </si>
  <si>
    <t>102.00</t>
  </si>
  <si>
    <t>2022-04-14 13:04:44</t>
  </si>
  <si>
    <t>2510317</t>
  </si>
  <si>
    <t>2022-04-14 11:47:45</t>
  </si>
  <si>
    <t>2508752</t>
  </si>
  <si>
    <t>2022-04-13 12:31:48</t>
  </si>
  <si>
    <t>2506942</t>
  </si>
  <si>
    <t>309.00</t>
  </si>
  <si>
    <t>2022-04-12 10:35:35</t>
  </si>
  <si>
    <t>2506309</t>
  </si>
  <si>
    <t>170.00</t>
  </si>
  <si>
    <t>2022-04-11 11:17:29</t>
  </si>
  <si>
    <t>2505775</t>
  </si>
  <si>
    <t>114.00</t>
  </si>
  <si>
    <t>2022-04-10 17:42:06</t>
  </si>
  <si>
    <t>2505415</t>
  </si>
  <si>
    <t>441.00</t>
  </si>
  <si>
    <t>2022-04-10 12:21:43</t>
  </si>
  <si>
    <t>2505288</t>
  </si>
  <si>
    <t>147.00</t>
  </si>
  <si>
    <t>2022-04-10 10:39:47</t>
  </si>
  <si>
    <t>2505273</t>
  </si>
  <si>
    <t>95.00</t>
  </si>
  <si>
    <t>2022-04-10 10:17:03</t>
  </si>
  <si>
    <t>2505254</t>
  </si>
  <si>
    <t>如家酒店（青岛台东商业区利津路店）</t>
  </si>
  <si>
    <t>2022-04-10 09:58:46</t>
  </si>
  <si>
    <t>2504452</t>
  </si>
  <si>
    <t>2022-04-09 17:24:46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</si>
</sst>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5" borderId="15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3</v>
      </c>
      <c r="N6" s="7" t="s">
        <v>112</v>
      </c>
      <c r="O6" s="7" t="s">
        <v>77</v>
      </c>
      <c r="P6" s="7" t="s">
        <v>113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73</v>
      </c>
      <c r="H7" s="7" t="s">
        <v>74</v>
      </c>
      <c r="I7" s="7" t="s">
        <v>75</v>
      </c>
      <c r="J7" s="7" t="s">
        <v>2</v>
      </c>
      <c r="K7" s="7" t="s">
        <v>119</v>
      </c>
      <c r="L7" s="7">
        <v>1</v>
      </c>
      <c r="M7" s="7">
        <v>3</v>
      </c>
      <c r="N7" s="7" t="s">
        <v>77</v>
      </c>
      <c r="O7" s="7" t="s">
        <v>77</v>
      </c>
      <c r="P7" s="7" t="s">
        <v>113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82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93</v>
      </c>
      <c r="H8" s="7" t="s">
        <v>94</v>
      </c>
      <c r="I8" s="7" t="s">
        <v>75</v>
      </c>
      <c r="J8" s="7" t="s">
        <v>2</v>
      </c>
      <c r="K8" s="7" t="s">
        <v>124</v>
      </c>
      <c r="L8" s="7">
        <v>1</v>
      </c>
      <c r="M8" s="7">
        <v>2</v>
      </c>
      <c r="N8" s="7" t="s">
        <v>78</v>
      </c>
      <c r="O8" s="7" t="s">
        <v>78</v>
      </c>
      <c r="P8" s="7" t="s">
        <v>113</v>
      </c>
      <c r="Q8" s="7"/>
      <c r="R8" s="11" t="s">
        <v>125</v>
      </c>
      <c r="S8" s="12" t="s">
        <v>19</v>
      </c>
      <c r="T8" s="7"/>
      <c r="U8" s="11" t="s">
        <v>19</v>
      </c>
      <c r="V8" s="11" t="s">
        <v>125</v>
      </c>
      <c r="W8" s="12" t="s">
        <v>126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79</v>
      </c>
      <c r="AD8" t="s">
        <v>6</v>
      </c>
      <c r="AE8" t="s">
        <v>99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128</v>
      </c>
      <c r="H9" s="7" t="s">
        <v>129</v>
      </c>
      <c r="I9" s="7" t="s">
        <v>75</v>
      </c>
      <c r="J9" s="7" t="s">
        <v>2</v>
      </c>
      <c r="K9" s="7" t="s">
        <v>130</v>
      </c>
      <c r="L9" s="7">
        <v>1</v>
      </c>
      <c r="M9" s="7">
        <v>1</v>
      </c>
      <c r="N9" s="7" t="s">
        <v>113</v>
      </c>
      <c r="O9" s="7" t="s">
        <v>113</v>
      </c>
      <c r="P9" s="7" t="s">
        <v>131</v>
      </c>
      <c r="Q9" s="7"/>
      <c r="R9" s="11" t="s">
        <v>132</v>
      </c>
      <c r="S9" s="12" t="s">
        <v>19</v>
      </c>
      <c r="T9" s="7"/>
      <c r="U9" s="11" t="s">
        <v>19</v>
      </c>
      <c r="V9" s="11" t="s">
        <v>132</v>
      </c>
      <c r="W9" s="12" t="s">
        <v>133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82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128</v>
      </c>
      <c r="H10" s="7" t="s">
        <v>129</v>
      </c>
      <c r="I10" s="7" t="s">
        <v>75</v>
      </c>
      <c r="J10" s="7" t="s">
        <v>2</v>
      </c>
      <c r="K10" s="7" t="s">
        <v>130</v>
      </c>
      <c r="L10" s="7">
        <v>1</v>
      </c>
      <c r="M10" s="7">
        <v>1</v>
      </c>
      <c r="N10" s="7" t="s">
        <v>131</v>
      </c>
      <c r="O10" s="7" t="s">
        <v>131</v>
      </c>
      <c r="P10" s="7" t="s">
        <v>136</v>
      </c>
      <c r="Q10" s="7"/>
      <c r="R10" s="11" t="s">
        <v>132</v>
      </c>
      <c r="S10" s="12" t="s">
        <v>19</v>
      </c>
      <c r="T10" s="7"/>
      <c r="U10" s="11" t="s">
        <v>19</v>
      </c>
      <c r="V10" s="11" t="s">
        <v>132</v>
      </c>
      <c r="W10" s="12" t="s">
        <v>133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134</v>
      </c>
      <c r="AD10" t="s">
        <v>6</v>
      </c>
      <c r="AE10" t="s">
        <v>82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137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85</v>
      </c>
      <c r="H11" s="7" t="s">
        <v>86</v>
      </c>
      <c r="I11" s="7" t="s">
        <v>75</v>
      </c>
      <c r="J11" s="7" t="s">
        <v>2</v>
      </c>
      <c r="K11" s="7" t="s">
        <v>138</v>
      </c>
      <c r="L11" s="7">
        <v>1</v>
      </c>
      <c r="M11" s="7">
        <v>1</v>
      </c>
      <c r="N11" s="7" t="s">
        <v>131</v>
      </c>
      <c r="O11" s="7" t="s">
        <v>131</v>
      </c>
      <c r="P11" s="7" t="s">
        <v>136</v>
      </c>
      <c r="Q11" s="7"/>
      <c r="R11" s="11" t="s">
        <v>139</v>
      </c>
      <c r="S11" s="12" t="s">
        <v>19</v>
      </c>
      <c r="T11" s="7"/>
      <c r="U11" s="11" t="s">
        <v>19</v>
      </c>
      <c r="V11" s="11" t="s">
        <v>139</v>
      </c>
      <c r="W11" s="12" t="s">
        <v>140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141</v>
      </c>
      <c r="AD11" t="s">
        <v>6</v>
      </c>
      <c r="AE11" t="s">
        <v>142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143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128</v>
      </c>
      <c r="H12" s="7" t="s">
        <v>129</v>
      </c>
      <c r="I12" s="7" t="s">
        <v>75</v>
      </c>
      <c r="J12" s="7" t="s">
        <v>2</v>
      </c>
      <c r="K12" s="7" t="s">
        <v>130</v>
      </c>
      <c r="L12" s="7">
        <v>1</v>
      </c>
      <c r="M12" s="7">
        <v>1</v>
      </c>
      <c r="N12" s="7" t="s">
        <v>136</v>
      </c>
      <c r="O12" s="7" t="s">
        <v>136</v>
      </c>
      <c r="P12" s="7" t="s">
        <v>144</v>
      </c>
      <c r="Q12" s="7"/>
      <c r="R12" s="11" t="s">
        <v>132</v>
      </c>
      <c r="S12" s="12" t="s">
        <v>19</v>
      </c>
      <c r="T12" s="7"/>
      <c r="U12" s="11" t="s">
        <v>19</v>
      </c>
      <c r="V12" s="11" t="s">
        <v>132</v>
      </c>
      <c r="W12" s="12" t="s">
        <v>133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134</v>
      </c>
      <c r="AD12" t="s">
        <v>6</v>
      </c>
      <c r="AE12" t="s">
        <v>82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145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146</v>
      </c>
      <c r="H13" s="7" t="s">
        <v>147</v>
      </c>
      <c r="I13" s="7" t="s">
        <v>75</v>
      </c>
      <c r="J13" s="7" t="s">
        <v>2</v>
      </c>
      <c r="K13" s="7" t="s">
        <v>148</v>
      </c>
      <c r="L13" s="7">
        <v>1</v>
      </c>
      <c r="M13" s="7">
        <v>1</v>
      </c>
      <c r="N13" s="7" t="s">
        <v>136</v>
      </c>
      <c r="O13" s="7" t="s">
        <v>136</v>
      </c>
      <c r="P13" s="7" t="s">
        <v>144</v>
      </c>
      <c r="Q13" s="7"/>
      <c r="R13" s="11" t="s">
        <v>149</v>
      </c>
      <c r="S13" s="12" t="s">
        <v>19</v>
      </c>
      <c r="T13" s="7"/>
      <c r="U13" s="11" t="s">
        <v>19</v>
      </c>
      <c r="V13" s="11" t="s">
        <v>149</v>
      </c>
      <c r="W13" s="12" t="s">
        <v>140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150</v>
      </c>
      <c r="AD13" t="s">
        <v>6</v>
      </c>
      <c r="AE13" t="s">
        <v>151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152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93</v>
      </c>
      <c r="H14" s="7" t="s">
        <v>94</v>
      </c>
      <c r="I14" s="7" t="s">
        <v>75</v>
      </c>
      <c r="J14" s="7" t="s">
        <v>2</v>
      </c>
      <c r="K14" s="7" t="s">
        <v>153</v>
      </c>
      <c r="L14" s="7">
        <v>1</v>
      </c>
      <c r="M14" s="7">
        <v>1</v>
      </c>
      <c r="N14" s="7" t="s">
        <v>136</v>
      </c>
      <c r="O14" s="7" t="s">
        <v>136</v>
      </c>
      <c r="P14" s="7" t="s">
        <v>144</v>
      </c>
      <c r="Q14" s="7"/>
      <c r="R14" s="11" t="s">
        <v>104</v>
      </c>
      <c r="S14" s="12" t="s">
        <v>19</v>
      </c>
      <c r="T14" s="7"/>
      <c r="U14" s="11" t="s">
        <v>19</v>
      </c>
      <c r="V14" s="11" t="s">
        <v>104</v>
      </c>
      <c r="W14" s="12" t="s">
        <v>105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106</v>
      </c>
      <c r="AD14" t="s">
        <v>6</v>
      </c>
      <c r="AE14" t="s">
        <v>99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154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109</v>
      </c>
      <c r="H15" s="7" t="s">
        <v>110</v>
      </c>
      <c r="I15" s="7" t="s">
        <v>75</v>
      </c>
      <c r="J15" s="7" t="s">
        <v>2</v>
      </c>
      <c r="K15" s="7" t="s">
        <v>111</v>
      </c>
      <c r="L15" s="7">
        <v>1</v>
      </c>
      <c r="M15" s="7">
        <v>3</v>
      </c>
      <c r="N15" s="7" t="s">
        <v>155</v>
      </c>
      <c r="O15" s="7" t="s">
        <v>113</v>
      </c>
      <c r="P15" s="7" t="s">
        <v>144</v>
      </c>
      <c r="Q15" s="7"/>
      <c r="R15" s="11" t="s">
        <v>114</v>
      </c>
      <c r="S15" s="12" t="s">
        <v>19</v>
      </c>
      <c r="T15" s="7"/>
      <c r="U15" s="11" t="s">
        <v>19</v>
      </c>
      <c r="V15" s="11" t="s">
        <v>114</v>
      </c>
      <c r="W15" s="12" t="s">
        <v>115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116</v>
      </c>
      <c r="AD15" t="s">
        <v>6</v>
      </c>
      <c r="AE15" t="s">
        <v>117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156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85</v>
      </c>
      <c r="H16" s="7" t="s">
        <v>86</v>
      </c>
      <c r="I16" s="7" t="s">
        <v>75</v>
      </c>
      <c r="J16" s="7" t="s">
        <v>2</v>
      </c>
      <c r="K16" s="7" t="s">
        <v>157</v>
      </c>
      <c r="L16" s="7">
        <v>1</v>
      </c>
      <c r="M16" s="7">
        <v>1</v>
      </c>
      <c r="N16" s="7" t="s">
        <v>144</v>
      </c>
      <c r="O16" s="7" t="s">
        <v>144</v>
      </c>
      <c r="P16" s="7" t="s">
        <v>158</v>
      </c>
      <c r="Q16" s="7"/>
      <c r="R16" s="11" t="s">
        <v>159</v>
      </c>
      <c r="S16" s="12" t="s">
        <v>19</v>
      </c>
      <c r="T16" s="7"/>
      <c r="U16" s="11" t="s">
        <v>19</v>
      </c>
      <c r="V16" s="11" t="s">
        <v>159</v>
      </c>
      <c r="W16" s="12" t="s">
        <v>89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160</v>
      </c>
      <c r="AD16" t="s">
        <v>6</v>
      </c>
      <c r="AE16" t="s">
        <v>91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161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128</v>
      </c>
      <c r="H17" s="7" t="s">
        <v>129</v>
      </c>
      <c r="I17" s="7" t="s">
        <v>75</v>
      </c>
      <c r="J17" s="7" t="s">
        <v>2</v>
      </c>
      <c r="K17" s="7" t="s">
        <v>130</v>
      </c>
      <c r="L17" s="7">
        <v>1</v>
      </c>
      <c r="M17" s="7">
        <v>1</v>
      </c>
      <c r="N17" s="7" t="s">
        <v>144</v>
      </c>
      <c r="O17" s="7" t="s">
        <v>144</v>
      </c>
      <c r="P17" s="7" t="s">
        <v>158</v>
      </c>
      <c r="Q17" s="7"/>
      <c r="R17" s="11" t="s">
        <v>132</v>
      </c>
      <c r="S17" s="12" t="s">
        <v>19</v>
      </c>
      <c r="T17" s="7"/>
      <c r="U17" s="11" t="s">
        <v>19</v>
      </c>
      <c r="V17" s="11" t="s">
        <v>132</v>
      </c>
      <c r="W17" s="12" t="s">
        <v>133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134</v>
      </c>
      <c r="AD17" t="s">
        <v>6</v>
      </c>
      <c r="AE17" t="s">
        <v>82</v>
      </c>
      <c r="AF17" t="s">
        <v>83</v>
      </c>
      <c r="AG17" t="s">
        <v>71</v>
      </c>
      <c r="AH17" t="s">
        <v>19</v>
      </c>
    </row>
    <row r="18" customHeight="1" spans="1:32">
      <c r="A18" s="10" t="s">
        <v>162</v>
      </c>
      <c r="B18" s="10"/>
      <c r="C18" s="10" t="s">
        <v>163</v>
      </c>
      <c r="D18" s="10"/>
      <c r="E18" s="10"/>
      <c r="F18" s="10"/>
      <c r="G18" s="10" t="s">
        <v>163</v>
      </c>
      <c r="H18" s="10" t="s">
        <v>163</v>
      </c>
      <c r="I18" s="10" t="s">
        <v>163</v>
      </c>
      <c r="J18" s="10" t="s">
        <v>163</v>
      </c>
      <c r="K18" s="10" t="s">
        <v>163</v>
      </c>
      <c r="L18" s="10" t="s">
        <v>163</v>
      </c>
      <c r="M18" s="10" t="s">
        <v>163</v>
      </c>
      <c r="N18" s="10" t="s">
        <v>163</v>
      </c>
      <c r="O18" s="10" t="s">
        <v>163</v>
      </c>
      <c r="P18" s="10" t="s">
        <v>163</v>
      </c>
      <c r="Q18" s="10"/>
      <c r="R18" s="13" t="s">
        <v>20</v>
      </c>
      <c r="S18" s="13" t="s">
        <v>19</v>
      </c>
      <c r="T18" s="10" t="s">
        <v>163</v>
      </c>
      <c r="U18" s="13"/>
      <c r="V18" s="13" t="s">
        <v>20</v>
      </c>
      <c r="W18" s="13" t="s">
        <v>21</v>
      </c>
      <c r="X18" s="13"/>
      <c r="Y18" s="13"/>
      <c r="Z18" s="13"/>
      <c r="AA18" s="10"/>
      <c r="AB18" s="13"/>
      <c r="AC18" s="10"/>
      <c r="AD18" s="10" t="s">
        <v>163</v>
      </c>
      <c r="AE18" s="10"/>
      <c r="AF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</v>
      </c>
      <c r="B1" s="4" t="s">
        <v>165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166</v>
      </c>
      <c r="H1" s="4" t="s">
        <v>167</v>
      </c>
      <c r="I1" s="4" t="s">
        <v>13</v>
      </c>
      <c r="J1" s="4" t="s">
        <v>17</v>
      </c>
      <c r="K1" s="4" t="s">
        <v>18</v>
      </c>
      <c r="L1" s="9" t="s">
        <v>168</v>
      </c>
      <c r="M1" s="4" t="s">
        <v>169</v>
      </c>
      <c r="N1" s="4" t="s">
        <v>170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4" sqref="A24:A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147</v>
      </c>
      <c r="E2" t="str">
        <f>VLOOKUP(A2,HOP!A:L,12,0)</f>
        <v>147.00</v>
      </c>
      <c r="F2" t="str">
        <f>VLOOKUP(A2,HOP!A:C,3,0)</f>
        <v>2505288</v>
      </c>
      <c r="G2">
        <f>D2-E2</f>
        <v>0</v>
      </c>
      <c r="H2" t="str">
        <f>$H$1&amp;F2</f>
        <v>，2505288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114</v>
      </c>
      <c r="E3" t="str">
        <f>VLOOKUP(A3,HOP!A:L,12,0)</f>
        <v>114.00</v>
      </c>
      <c r="F3" t="str">
        <f>VLOOKUP(A3,HOP!A:C,3,0)</f>
        <v>2505775</v>
      </c>
      <c r="G3">
        <f t="shared" ref="G3:G17" si="0">D3-E3</f>
        <v>0</v>
      </c>
      <c r="H3" t="str">
        <f t="shared" ref="H3:H17" si="1">$H$1&amp;F3</f>
        <v>，2505775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95</v>
      </c>
      <c r="E4" t="str">
        <f>VLOOKUP(A4,HOP!A:L,12,0)</f>
        <v>95.00</v>
      </c>
      <c r="F4" t="str">
        <f>VLOOKUP(A4,HOP!A:C,3,0)</f>
        <v>2505273</v>
      </c>
      <c r="G4">
        <f t="shared" si="0"/>
        <v>0</v>
      </c>
      <c r="H4" t="str">
        <f t="shared" si="1"/>
        <v>，2505273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85</v>
      </c>
      <c r="E5" t="str">
        <f>VLOOKUP(A5,HOP!A:L,12,0)</f>
        <v>85.00</v>
      </c>
      <c r="F5" t="str">
        <f>VLOOKUP(A5,HOP!A:C,3,0)</f>
        <v>2505254</v>
      </c>
      <c r="G5">
        <f t="shared" si="0"/>
        <v>0</v>
      </c>
      <c r="H5" t="str">
        <f t="shared" si="1"/>
        <v>，2505254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77</v>
      </c>
      <c r="C6" s="7" t="s">
        <v>113</v>
      </c>
      <c r="D6" s="3">
        <v>309</v>
      </c>
      <c r="E6" t="str">
        <f>VLOOKUP(A6,HOP!A:L,12,0)</f>
        <v>309.00</v>
      </c>
      <c r="F6" t="str">
        <f>VLOOKUP(A6,HOP!A:C,3,0)</f>
        <v>2504452</v>
      </c>
      <c r="G6">
        <f t="shared" si="0"/>
        <v>0</v>
      </c>
      <c r="H6" t="str">
        <f t="shared" si="1"/>
        <v>，2504452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77</v>
      </c>
      <c r="C7" s="7" t="s">
        <v>113</v>
      </c>
      <c r="D7" s="3">
        <v>441</v>
      </c>
      <c r="E7" t="str">
        <f>VLOOKUP(A7,HOP!A:L,12,0)</f>
        <v>441.00</v>
      </c>
      <c r="F7" t="str">
        <f>VLOOKUP(A7,HOP!A:C,3,0)</f>
        <v>2505415</v>
      </c>
      <c r="G7">
        <f t="shared" si="0"/>
        <v>0</v>
      </c>
      <c r="H7" t="str">
        <f t="shared" si="1"/>
        <v>，2505415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78</v>
      </c>
      <c r="C8" s="7" t="s">
        <v>113</v>
      </c>
      <c r="D8" s="3">
        <v>170</v>
      </c>
      <c r="E8" t="str">
        <f>VLOOKUP(A8,HOP!A:L,12,0)</f>
        <v>170.00</v>
      </c>
      <c r="F8" t="str">
        <f>VLOOKUP(A8,HOP!A:C,3,0)</f>
        <v>2506309</v>
      </c>
      <c r="G8">
        <f t="shared" si="0"/>
        <v>0</v>
      </c>
      <c r="H8" t="str">
        <f t="shared" si="1"/>
        <v>，2506309</v>
      </c>
      <c r="I8" t="str">
        <f>VLOOKUP(A8,HOP!A:U,21,0)</f>
        <v>直连</v>
      </c>
    </row>
    <row r="9" ht="14.25" customHeight="1" spans="1:9">
      <c r="A9" s="6" t="s">
        <v>127</v>
      </c>
      <c r="B9" s="7" t="s">
        <v>113</v>
      </c>
      <c r="C9" s="7" t="s">
        <v>131</v>
      </c>
      <c r="D9" s="3">
        <v>53</v>
      </c>
      <c r="E9" t="str">
        <f>VLOOKUP(A9,HOP!A:L,12,0)</f>
        <v>53.00</v>
      </c>
      <c r="F9" t="str">
        <f>VLOOKUP(A9,HOP!A:C,3,0)</f>
        <v>2508752</v>
      </c>
      <c r="G9">
        <f t="shared" si="0"/>
        <v>0</v>
      </c>
      <c r="H9" t="str">
        <f t="shared" si="1"/>
        <v>，2508752</v>
      </c>
      <c r="I9" t="str">
        <f>VLOOKUP(A9,HOP!A:U,21,0)</f>
        <v>直连</v>
      </c>
    </row>
    <row r="10" ht="14.25" customHeight="1" spans="1:9">
      <c r="A10" s="6" t="s">
        <v>135</v>
      </c>
      <c r="B10" s="7" t="s">
        <v>131</v>
      </c>
      <c r="C10" s="7" t="s">
        <v>136</v>
      </c>
      <c r="D10" s="3">
        <v>53</v>
      </c>
      <c r="E10" t="str">
        <f>VLOOKUP(A10,HOP!A:L,12,0)</f>
        <v>53.00</v>
      </c>
      <c r="F10" t="str">
        <f>VLOOKUP(A10,HOP!A:C,3,0)</f>
        <v>2510317</v>
      </c>
      <c r="G10">
        <f t="shared" si="0"/>
        <v>0</v>
      </c>
      <c r="H10" t="str">
        <f t="shared" si="1"/>
        <v>，2510317</v>
      </c>
      <c r="I10" t="str">
        <f>VLOOKUP(A10,HOP!A:U,21,0)</f>
        <v>直连</v>
      </c>
    </row>
    <row r="11" ht="14.25" customHeight="1" spans="1:9">
      <c r="A11" s="6" t="s">
        <v>137</v>
      </c>
      <c r="B11" s="7" t="s">
        <v>131</v>
      </c>
      <c r="C11" s="7" t="s">
        <v>136</v>
      </c>
      <c r="D11" s="3">
        <v>102</v>
      </c>
      <c r="E11" t="str">
        <f>VLOOKUP(A11,HOP!A:L,12,0)</f>
        <v>102.00</v>
      </c>
      <c r="F11" t="str">
        <f>VLOOKUP(A11,HOP!A:C,3,0)</f>
        <v>2510448</v>
      </c>
      <c r="G11">
        <f t="shared" si="0"/>
        <v>0</v>
      </c>
      <c r="H11" t="str">
        <f t="shared" si="1"/>
        <v>，2510448</v>
      </c>
      <c r="I11" t="str">
        <f>VLOOKUP(A11,HOP!A:U,21,0)</f>
        <v>直连</v>
      </c>
    </row>
    <row r="12" ht="14.25" customHeight="1" spans="1:9">
      <c r="A12" s="6" t="s">
        <v>143</v>
      </c>
      <c r="B12" s="7" t="s">
        <v>136</v>
      </c>
      <c r="C12" s="7" t="s">
        <v>144</v>
      </c>
      <c r="D12" s="3">
        <v>53</v>
      </c>
      <c r="E12" t="str">
        <f>VLOOKUP(A12,HOP!A:L,12,0)</f>
        <v>53.00</v>
      </c>
      <c r="F12" t="str">
        <f>VLOOKUP(A12,HOP!A:C,3,0)</f>
        <v>2511715</v>
      </c>
      <c r="G12">
        <f t="shared" si="0"/>
        <v>0</v>
      </c>
      <c r="H12" t="str">
        <f t="shared" si="1"/>
        <v>，2511715</v>
      </c>
      <c r="I12" t="str">
        <f>VLOOKUP(A12,HOP!A:U,21,0)</f>
        <v>直连</v>
      </c>
    </row>
    <row r="13" ht="14.25" customHeight="1" spans="1:9">
      <c r="A13" s="6" t="s">
        <v>145</v>
      </c>
      <c r="B13" s="7" t="s">
        <v>136</v>
      </c>
      <c r="C13" s="7" t="s">
        <v>144</v>
      </c>
      <c r="D13" s="3">
        <v>103</v>
      </c>
      <c r="E13" t="str">
        <f>VLOOKUP(A13,HOP!A:L,12,0)</f>
        <v>103.00</v>
      </c>
      <c r="F13" t="str">
        <f>VLOOKUP(A13,HOP!A:C,3,0)</f>
        <v>2511686</v>
      </c>
      <c r="G13">
        <f t="shared" si="0"/>
        <v>0</v>
      </c>
      <c r="H13" t="str">
        <f t="shared" si="1"/>
        <v>，2511686</v>
      </c>
      <c r="I13" t="str">
        <f>VLOOKUP(A13,HOP!A:U,21,0)</f>
        <v>直连</v>
      </c>
    </row>
    <row r="14" ht="14.25" customHeight="1" spans="1:9">
      <c r="A14" s="6" t="s">
        <v>152</v>
      </c>
      <c r="B14" s="7" t="s">
        <v>136</v>
      </c>
      <c r="C14" s="7" t="s">
        <v>144</v>
      </c>
      <c r="D14" s="3">
        <v>85</v>
      </c>
      <c r="E14" t="str">
        <f>VLOOKUP(A14,HOP!A:L,12,0)</f>
        <v>85.00</v>
      </c>
      <c r="F14" t="str">
        <f>VLOOKUP(A14,HOP!A:C,3,0)</f>
        <v>2512563</v>
      </c>
      <c r="G14">
        <f t="shared" si="0"/>
        <v>0</v>
      </c>
      <c r="H14" t="str">
        <f t="shared" si="1"/>
        <v>，2512563</v>
      </c>
      <c r="I14" t="str">
        <f>VLOOKUP(A14,HOP!A:U,21,0)</f>
        <v>直连</v>
      </c>
    </row>
    <row r="15" ht="14.25" customHeight="1" spans="1:9">
      <c r="A15" s="6" t="s">
        <v>154</v>
      </c>
      <c r="B15" s="7" t="s">
        <v>113</v>
      </c>
      <c r="C15" s="7" t="s">
        <v>144</v>
      </c>
      <c r="D15" s="3">
        <v>309</v>
      </c>
      <c r="E15" t="str">
        <f>VLOOKUP(A15,HOP!A:L,12,0)</f>
        <v>309.00</v>
      </c>
      <c r="F15" t="str">
        <f>VLOOKUP(A15,HOP!A:C,3,0)</f>
        <v>2506942</v>
      </c>
      <c r="G15">
        <f t="shared" si="0"/>
        <v>0</v>
      </c>
      <c r="H15" t="str">
        <f t="shared" si="1"/>
        <v>，2506942</v>
      </c>
      <c r="I15" t="str">
        <f>VLOOKUP(A15,HOP!A:U,21,0)</f>
        <v>直连</v>
      </c>
    </row>
    <row r="16" ht="14.25" customHeight="1" spans="1:9">
      <c r="A16" s="6" t="s">
        <v>156</v>
      </c>
      <c r="B16" s="7" t="s">
        <v>144</v>
      </c>
      <c r="C16" s="7" t="s">
        <v>158</v>
      </c>
      <c r="D16" s="3">
        <v>117</v>
      </c>
      <c r="E16" t="str">
        <f>VLOOKUP(A16,HOP!A:L,12,0)</f>
        <v>117.00</v>
      </c>
      <c r="F16" t="str">
        <f>VLOOKUP(A16,HOP!A:C,3,0)</f>
        <v>2513750</v>
      </c>
      <c r="G16">
        <f t="shared" si="0"/>
        <v>0</v>
      </c>
      <c r="H16" t="str">
        <f t="shared" si="1"/>
        <v>，2513750</v>
      </c>
      <c r="I16" t="str">
        <f>VLOOKUP(A16,HOP!A:U,21,0)</f>
        <v>直连</v>
      </c>
    </row>
    <row r="17" ht="14.25" customHeight="1" spans="1:9">
      <c r="A17" s="6" t="s">
        <v>161</v>
      </c>
      <c r="B17" s="7" t="s">
        <v>144</v>
      </c>
      <c r="C17" s="7" t="s">
        <v>158</v>
      </c>
      <c r="D17" s="3">
        <v>53</v>
      </c>
      <c r="E17" t="str">
        <f>VLOOKUP(A17,HOP!A:L,12,0)</f>
        <v>53.00</v>
      </c>
      <c r="F17" t="str">
        <f>VLOOKUP(A17,HOP!A:C,3,0)</f>
        <v>2513211</v>
      </c>
      <c r="G17">
        <f t="shared" si="0"/>
        <v>0</v>
      </c>
      <c r="H17" t="str">
        <f t="shared" si="1"/>
        <v>，2513211</v>
      </c>
      <c r="I17" t="str">
        <f>VLOOKUP(A17,HOP!A:U,21,0)</f>
        <v>直连</v>
      </c>
    </row>
    <row r="19" spans="4:4">
      <c r="D19" s="3">
        <f>SUM(D2:D18)</f>
        <v>2289</v>
      </c>
    </row>
    <row r="20" ht="14.25" spans="4:4">
      <c r="D20" s="8" t="s">
        <v>22</v>
      </c>
    </row>
    <row r="24" spans="1:1">
      <c r="A24" t="s">
        <v>173</v>
      </c>
    </row>
    <row r="25" spans="1:1">
      <c r="A25" s="5" t="s">
        <v>174</v>
      </c>
    </row>
  </sheetData>
  <autoFilter ref="A1:I1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175</v>
      </c>
      <c r="B1" s="2" t="s">
        <v>176</v>
      </c>
      <c r="C1" s="2" t="s">
        <v>177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  <c r="U1" s="2" t="s">
        <v>191</v>
      </c>
    </row>
    <row r="2" s="1" customFormat="1" spans="1:21">
      <c r="A2" s="1" t="s">
        <v>156</v>
      </c>
      <c r="B2" s="1" t="s">
        <v>144</v>
      </c>
      <c r="C2" s="1" t="s">
        <v>192</v>
      </c>
      <c r="D2" s="1" t="s">
        <v>193</v>
      </c>
      <c r="E2" s="1" t="s">
        <v>157</v>
      </c>
      <c r="F2" s="1" t="s">
        <v>144</v>
      </c>
      <c r="G2" s="1" t="s">
        <v>158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71</v>
      </c>
      <c r="T2" s="1" t="s">
        <v>202</v>
      </c>
      <c r="U2" s="1" t="s">
        <v>203</v>
      </c>
    </row>
    <row r="3" s="1" customFormat="1" spans="1:21">
      <c r="A3" s="1" t="s">
        <v>161</v>
      </c>
      <c r="B3" s="1" t="s">
        <v>144</v>
      </c>
      <c r="C3" s="1" t="s">
        <v>204</v>
      </c>
      <c r="D3" s="1" t="s">
        <v>129</v>
      </c>
      <c r="E3" s="1" t="s">
        <v>130</v>
      </c>
      <c r="F3" s="1" t="s">
        <v>144</v>
      </c>
      <c r="G3" s="1" t="s">
        <v>158</v>
      </c>
      <c r="H3" s="1" t="s">
        <v>194</v>
      </c>
      <c r="I3" s="1" t="s">
        <v>205</v>
      </c>
      <c r="J3" s="1" t="s">
        <v>196</v>
      </c>
      <c r="K3" s="1" t="s">
        <v>205</v>
      </c>
      <c r="L3" s="1" t="s">
        <v>205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206</v>
      </c>
      <c r="S3" s="1" t="s">
        <v>71</v>
      </c>
      <c r="T3" s="1" t="s">
        <v>202</v>
      </c>
      <c r="U3" s="1" t="s">
        <v>203</v>
      </c>
    </row>
    <row r="4" s="1" customFormat="1" spans="1:21">
      <c r="A4" s="1" t="s">
        <v>152</v>
      </c>
      <c r="B4" s="1" t="s">
        <v>136</v>
      </c>
      <c r="C4" s="1" t="s">
        <v>207</v>
      </c>
      <c r="D4" s="1" t="s">
        <v>94</v>
      </c>
      <c r="E4" s="1" t="s">
        <v>153</v>
      </c>
      <c r="F4" s="1" t="s">
        <v>136</v>
      </c>
      <c r="G4" s="1" t="s">
        <v>144</v>
      </c>
      <c r="H4" s="1" t="s">
        <v>194</v>
      </c>
      <c r="I4" s="1" t="s">
        <v>208</v>
      </c>
      <c r="J4" s="1" t="s">
        <v>196</v>
      </c>
      <c r="K4" s="1" t="s">
        <v>208</v>
      </c>
      <c r="L4" s="1" t="s">
        <v>208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200</v>
      </c>
      <c r="R4" s="1" t="s">
        <v>209</v>
      </c>
      <c r="S4" s="1" t="s">
        <v>71</v>
      </c>
      <c r="T4" s="1" t="s">
        <v>202</v>
      </c>
      <c r="U4" s="1" t="s">
        <v>203</v>
      </c>
    </row>
    <row r="5" s="1" customFormat="1" spans="1:21">
      <c r="A5" s="1" t="s">
        <v>143</v>
      </c>
      <c r="B5" s="1" t="s">
        <v>136</v>
      </c>
      <c r="C5" s="1" t="s">
        <v>210</v>
      </c>
      <c r="D5" s="1" t="s">
        <v>129</v>
      </c>
      <c r="E5" s="1" t="s">
        <v>130</v>
      </c>
      <c r="F5" s="1" t="s">
        <v>136</v>
      </c>
      <c r="G5" s="1" t="s">
        <v>144</v>
      </c>
      <c r="H5" s="1" t="s">
        <v>194</v>
      </c>
      <c r="I5" s="1" t="s">
        <v>205</v>
      </c>
      <c r="J5" s="1" t="s">
        <v>196</v>
      </c>
      <c r="K5" s="1" t="s">
        <v>205</v>
      </c>
      <c r="L5" s="1" t="s">
        <v>205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200</v>
      </c>
      <c r="R5" s="1" t="s">
        <v>211</v>
      </c>
      <c r="S5" s="1" t="s">
        <v>71</v>
      </c>
      <c r="T5" s="1" t="s">
        <v>202</v>
      </c>
      <c r="U5" s="1" t="s">
        <v>203</v>
      </c>
    </row>
    <row r="6" s="1" customFormat="1" spans="1:21">
      <c r="A6" s="1" t="s">
        <v>145</v>
      </c>
      <c r="B6" s="1" t="s">
        <v>136</v>
      </c>
      <c r="C6" s="1" t="s">
        <v>212</v>
      </c>
      <c r="D6" s="1" t="s">
        <v>147</v>
      </c>
      <c r="E6" s="1" t="s">
        <v>148</v>
      </c>
      <c r="F6" s="1" t="s">
        <v>136</v>
      </c>
      <c r="G6" s="1" t="s">
        <v>144</v>
      </c>
      <c r="H6" s="1" t="s">
        <v>194</v>
      </c>
      <c r="I6" s="1" t="s">
        <v>213</v>
      </c>
      <c r="J6" s="1" t="s">
        <v>196</v>
      </c>
      <c r="K6" s="1" t="s">
        <v>213</v>
      </c>
      <c r="L6" s="1" t="s">
        <v>213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200</v>
      </c>
      <c r="R6" s="1" t="s">
        <v>214</v>
      </c>
      <c r="S6" s="1" t="s">
        <v>71</v>
      </c>
      <c r="T6" s="1" t="s">
        <v>202</v>
      </c>
      <c r="U6" s="1" t="s">
        <v>203</v>
      </c>
    </row>
    <row r="7" s="1" customFormat="1" spans="1:21">
      <c r="A7" s="1" t="s">
        <v>137</v>
      </c>
      <c r="B7" s="1" t="s">
        <v>131</v>
      </c>
      <c r="C7" s="1" t="s">
        <v>215</v>
      </c>
      <c r="D7" s="1" t="s">
        <v>193</v>
      </c>
      <c r="E7" s="1" t="s">
        <v>138</v>
      </c>
      <c r="F7" s="1" t="s">
        <v>131</v>
      </c>
      <c r="G7" s="1" t="s">
        <v>136</v>
      </c>
      <c r="H7" s="1" t="s">
        <v>194</v>
      </c>
      <c r="I7" s="1" t="s">
        <v>216</v>
      </c>
      <c r="J7" s="1" t="s">
        <v>196</v>
      </c>
      <c r="K7" s="1" t="s">
        <v>216</v>
      </c>
      <c r="L7" s="1" t="s">
        <v>216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200</v>
      </c>
      <c r="R7" s="1" t="s">
        <v>217</v>
      </c>
      <c r="S7" s="1" t="s">
        <v>71</v>
      </c>
      <c r="T7" s="1" t="s">
        <v>202</v>
      </c>
      <c r="U7" s="1" t="s">
        <v>203</v>
      </c>
    </row>
    <row r="8" s="1" customFormat="1" spans="1:21">
      <c r="A8" s="1" t="s">
        <v>135</v>
      </c>
      <c r="B8" s="1" t="s">
        <v>131</v>
      </c>
      <c r="C8" s="1" t="s">
        <v>218</v>
      </c>
      <c r="D8" s="1" t="s">
        <v>129</v>
      </c>
      <c r="E8" s="1" t="s">
        <v>130</v>
      </c>
      <c r="F8" s="1" t="s">
        <v>131</v>
      </c>
      <c r="G8" s="1" t="s">
        <v>136</v>
      </c>
      <c r="H8" s="1" t="s">
        <v>194</v>
      </c>
      <c r="I8" s="1" t="s">
        <v>205</v>
      </c>
      <c r="J8" s="1" t="s">
        <v>196</v>
      </c>
      <c r="K8" s="1" t="s">
        <v>205</v>
      </c>
      <c r="L8" s="1" t="s">
        <v>205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200</v>
      </c>
      <c r="R8" s="1" t="s">
        <v>219</v>
      </c>
      <c r="S8" s="1" t="s">
        <v>71</v>
      </c>
      <c r="T8" s="1" t="s">
        <v>202</v>
      </c>
      <c r="U8" s="1" t="s">
        <v>203</v>
      </c>
    </row>
    <row r="9" s="1" customFormat="1" spans="1:21">
      <c r="A9" s="1" t="s">
        <v>127</v>
      </c>
      <c r="B9" s="1" t="s">
        <v>113</v>
      </c>
      <c r="C9" s="1" t="s">
        <v>220</v>
      </c>
      <c r="D9" s="1" t="s">
        <v>129</v>
      </c>
      <c r="E9" s="1" t="s">
        <v>130</v>
      </c>
      <c r="F9" s="1" t="s">
        <v>113</v>
      </c>
      <c r="G9" s="1" t="s">
        <v>131</v>
      </c>
      <c r="H9" s="1" t="s">
        <v>194</v>
      </c>
      <c r="I9" s="1" t="s">
        <v>205</v>
      </c>
      <c r="J9" s="1" t="s">
        <v>196</v>
      </c>
      <c r="K9" s="1" t="s">
        <v>205</v>
      </c>
      <c r="L9" s="1" t="s">
        <v>205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200</v>
      </c>
      <c r="R9" s="1" t="s">
        <v>221</v>
      </c>
      <c r="S9" s="1" t="s">
        <v>71</v>
      </c>
      <c r="T9" s="1" t="s">
        <v>202</v>
      </c>
      <c r="U9" s="1" t="s">
        <v>203</v>
      </c>
    </row>
    <row r="10" s="1" customFormat="1" spans="1:21">
      <c r="A10" s="1" t="s">
        <v>154</v>
      </c>
      <c r="B10" s="1" t="s">
        <v>155</v>
      </c>
      <c r="C10" s="1" t="s">
        <v>222</v>
      </c>
      <c r="D10" s="1" t="s">
        <v>110</v>
      </c>
      <c r="E10" s="1" t="s">
        <v>111</v>
      </c>
      <c r="F10" s="1" t="s">
        <v>113</v>
      </c>
      <c r="G10" s="1" t="s">
        <v>144</v>
      </c>
      <c r="H10" s="1" t="s">
        <v>194</v>
      </c>
      <c r="I10" s="1" t="s">
        <v>223</v>
      </c>
      <c r="J10" s="1" t="s">
        <v>196</v>
      </c>
      <c r="K10" s="1" t="s">
        <v>223</v>
      </c>
      <c r="L10" s="1" t="s">
        <v>223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200</v>
      </c>
      <c r="R10" s="1" t="s">
        <v>224</v>
      </c>
      <c r="S10" s="1" t="s">
        <v>71</v>
      </c>
      <c r="T10" s="1" t="s">
        <v>202</v>
      </c>
      <c r="U10" s="1" t="s">
        <v>203</v>
      </c>
    </row>
    <row r="11" s="1" customFormat="1" spans="1:21">
      <c r="A11" s="1" t="s">
        <v>123</v>
      </c>
      <c r="B11" s="1" t="s">
        <v>78</v>
      </c>
      <c r="C11" s="1" t="s">
        <v>225</v>
      </c>
      <c r="D11" s="1" t="s">
        <v>94</v>
      </c>
      <c r="E11" s="1" t="s">
        <v>124</v>
      </c>
      <c r="F11" s="1" t="s">
        <v>78</v>
      </c>
      <c r="G11" s="1" t="s">
        <v>113</v>
      </c>
      <c r="H11" s="1" t="s">
        <v>194</v>
      </c>
      <c r="I11" s="1" t="s">
        <v>226</v>
      </c>
      <c r="J11" s="1" t="s">
        <v>196</v>
      </c>
      <c r="K11" s="1" t="s">
        <v>226</v>
      </c>
      <c r="L11" s="1" t="s">
        <v>226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200</v>
      </c>
      <c r="R11" s="1" t="s">
        <v>227</v>
      </c>
      <c r="S11" s="1" t="s">
        <v>71</v>
      </c>
      <c r="T11" s="1" t="s">
        <v>202</v>
      </c>
      <c r="U11" s="1" t="s">
        <v>203</v>
      </c>
    </row>
    <row r="12" s="1" customFormat="1" spans="1:21">
      <c r="A12" s="1" t="s">
        <v>84</v>
      </c>
      <c r="B12" s="1" t="s">
        <v>77</v>
      </c>
      <c r="C12" s="1" t="s">
        <v>228</v>
      </c>
      <c r="D12" s="1" t="s">
        <v>193</v>
      </c>
      <c r="E12" s="1" t="s">
        <v>87</v>
      </c>
      <c r="F12" s="1" t="s">
        <v>77</v>
      </c>
      <c r="G12" s="1" t="s">
        <v>78</v>
      </c>
      <c r="H12" s="1" t="s">
        <v>194</v>
      </c>
      <c r="I12" s="1" t="s">
        <v>229</v>
      </c>
      <c r="J12" s="1" t="s">
        <v>196</v>
      </c>
      <c r="K12" s="1" t="s">
        <v>229</v>
      </c>
      <c r="L12" s="1" t="s">
        <v>229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200</v>
      </c>
      <c r="R12" s="1" t="s">
        <v>230</v>
      </c>
      <c r="S12" s="1" t="s">
        <v>71</v>
      </c>
      <c r="T12" s="1" t="s">
        <v>202</v>
      </c>
      <c r="U12" s="1" t="s">
        <v>203</v>
      </c>
    </row>
    <row r="13" s="1" customFormat="1" spans="1:21">
      <c r="A13" s="1" t="s">
        <v>118</v>
      </c>
      <c r="B13" s="1" t="s">
        <v>77</v>
      </c>
      <c r="C13" s="1" t="s">
        <v>231</v>
      </c>
      <c r="D13" s="1" t="s">
        <v>74</v>
      </c>
      <c r="E13" s="1" t="s">
        <v>119</v>
      </c>
      <c r="F13" s="1" t="s">
        <v>77</v>
      </c>
      <c r="G13" s="1" t="s">
        <v>113</v>
      </c>
      <c r="H13" s="1" t="s">
        <v>194</v>
      </c>
      <c r="I13" s="1" t="s">
        <v>232</v>
      </c>
      <c r="J13" s="1" t="s">
        <v>196</v>
      </c>
      <c r="K13" s="1" t="s">
        <v>232</v>
      </c>
      <c r="L13" s="1" t="s">
        <v>232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200</v>
      </c>
      <c r="R13" s="1" t="s">
        <v>233</v>
      </c>
      <c r="S13" s="1" t="s">
        <v>71</v>
      </c>
      <c r="T13" s="1" t="s">
        <v>202</v>
      </c>
      <c r="U13" s="1" t="s">
        <v>203</v>
      </c>
    </row>
    <row r="14" s="1" customFormat="1" spans="1:21">
      <c r="A14" s="1" t="s">
        <v>69</v>
      </c>
      <c r="B14" s="1" t="s">
        <v>77</v>
      </c>
      <c r="C14" s="1" t="s">
        <v>234</v>
      </c>
      <c r="D14" s="1" t="s">
        <v>74</v>
      </c>
      <c r="E14" s="1" t="s">
        <v>76</v>
      </c>
      <c r="F14" s="1" t="s">
        <v>77</v>
      </c>
      <c r="G14" s="1" t="s">
        <v>78</v>
      </c>
      <c r="H14" s="1" t="s">
        <v>194</v>
      </c>
      <c r="I14" s="1" t="s">
        <v>235</v>
      </c>
      <c r="J14" s="1" t="s">
        <v>196</v>
      </c>
      <c r="K14" s="1" t="s">
        <v>235</v>
      </c>
      <c r="L14" s="1" t="s">
        <v>235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200</v>
      </c>
      <c r="R14" s="1" t="s">
        <v>236</v>
      </c>
      <c r="S14" s="1" t="s">
        <v>71</v>
      </c>
      <c r="T14" s="1" t="s">
        <v>202</v>
      </c>
      <c r="U14" s="1" t="s">
        <v>203</v>
      </c>
    </row>
    <row r="15" s="1" customFormat="1" spans="1:21">
      <c r="A15" s="1" t="s">
        <v>92</v>
      </c>
      <c r="B15" s="1" t="s">
        <v>77</v>
      </c>
      <c r="C15" s="1" t="s">
        <v>237</v>
      </c>
      <c r="D15" s="1" t="s">
        <v>94</v>
      </c>
      <c r="E15" s="1" t="s">
        <v>95</v>
      </c>
      <c r="F15" s="1" t="s">
        <v>77</v>
      </c>
      <c r="G15" s="1" t="s">
        <v>78</v>
      </c>
      <c r="H15" s="1" t="s">
        <v>194</v>
      </c>
      <c r="I15" s="1" t="s">
        <v>238</v>
      </c>
      <c r="J15" s="1" t="s">
        <v>196</v>
      </c>
      <c r="K15" s="1" t="s">
        <v>238</v>
      </c>
      <c r="L15" s="1" t="s">
        <v>238</v>
      </c>
      <c r="M15" s="1" t="s">
        <v>197</v>
      </c>
      <c r="N15" s="1" t="s">
        <v>197</v>
      </c>
      <c r="O15" s="1" t="s">
        <v>198</v>
      </c>
      <c r="P15" s="1" t="s">
        <v>199</v>
      </c>
      <c r="Q15" s="1" t="s">
        <v>200</v>
      </c>
      <c r="R15" s="1" t="s">
        <v>239</v>
      </c>
      <c r="S15" s="1" t="s">
        <v>71</v>
      </c>
      <c r="T15" s="1" t="s">
        <v>202</v>
      </c>
      <c r="U15" s="1" t="s">
        <v>203</v>
      </c>
    </row>
    <row r="16" s="1" customFormat="1" spans="1:21">
      <c r="A16" s="1" t="s">
        <v>100</v>
      </c>
      <c r="B16" s="1" t="s">
        <v>77</v>
      </c>
      <c r="C16" s="1" t="s">
        <v>240</v>
      </c>
      <c r="D16" s="1" t="s">
        <v>241</v>
      </c>
      <c r="E16" s="1" t="s">
        <v>103</v>
      </c>
      <c r="F16" s="1" t="s">
        <v>77</v>
      </c>
      <c r="G16" s="1" t="s">
        <v>78</v>
      </c>
      <c r="H16" s="1" t="s">
        <v>194</v>
      </c>
      <c r="I16" s="1" t="s">
        <v>208</v>
      </c>
      <c r="J16" s="1" t="s">
        <v>196</v>
      </c>
      <c r="K16" s="1" t="s">
        <v>208</v>
      </c>
      <c r="L16" s="1" t="s">
        <v>208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200</v>
      </c>
      <c r="R16" s="1" t="s">
        <v>242</v>
      </c>
      <c r="S16" s="1" t="s">
        <v>71</v>
      </c>
      <c r="T16" s="1" t="s">
        <v>202</v>
      </c>
      <c r="U16" s="1" t="s">
        <v>203</v>
      </c>
    </row>
    <row r="17" s="1" customFormat="1" spans="1:21">
      <c r="A17" s="1" t="s">
        <v>108</v>
      </c>
      <c r="B17" s="1" t="s">
        <v>112</v>
      </c>
      <c r="C17" s="1" t="s">
        <v>243</v>
      </c>
      <c r="D17" s="1" t="s">
        <v>110</v>
      </c>
      <c r="E17" s="1" t="s">
        <v>111</v>
      </c>
      <c r="F17" s="1" t="s">
        <v>77</v>
      </c>
      <c r="G17" s="1" t="s">
        <v>113</v>
      </c>
      <c r="H17" s="1" t="s">
        <v>194</v>
      </c>
      <c r="I17" s="1" t="s">
        <v>223</v>
      </c>
      <c r="J17" s="1" t="s">
        <v>196</v>
      </c>
      <c r="K17" s="1" t="s">
        <v>223</v>
      </c>
      <c r="L17" s="1" t="s">
        <v>223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200</v>
      </c>
      <c r="R17" s="1" t="s">
        <v>244</v>
      </c>
      <c r="S17" s="1" t="s">
        <v>71</v>
      </c>
      <c r="T17" s="1" t="s">
        <v>202</v>
      </c>
      <c r="U17" s="1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999DC041BF7C4E6283FD212C93928812</vt:lpwstr>
  </property>
</Properties>
</file>