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<sst xmlns="http://schemas.openxmlformats.org/spreadsheetml/2006/main" count="758" uniqueCount="265">
  <si>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</si>
  <si>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</si>
  <si>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</si>
  <si>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</si>
  <si>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</si>
  <si>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</si>
  <si>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</si>
  <si>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</si>
  <si>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</si>
  <si>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</si>
  <si>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</si>
  <si>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</si>
  <si>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</si>
  <si>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</si>
  <si>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</si>
  <si>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</si>
  <si>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</si>
  <si>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</si>
  <si>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</si>
  <si>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</si>
  <si>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</si>
  <si>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</si>
  <si>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</si>
  <si>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</si>
  <si>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</si>
  <si>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17572262362	</t>
  </si>
  <si>
    <t>Ctrip</t>
  </si>
  <si>
    <t>正常</t>
  </si>
  <si>
    <t>[南投]南投埔里镇宝大饭店(Cheng Pao Hotel)(82340410)</t>
  </si>
  <si>
    <t>标准双人房&lt;2人入住&gt;&lt;早餐&gt;</t>
  </si>
  <si>
    <t>CNY</t>
  </si>
  <si>
    <t>CHEN/PAOCHIN</t>
  </si>
  <si>
    <t>CA13744220419CNY</t>
  </si>
  <si>
    <t>未提现</t>
  </si>
  <si>
    <t>携程开票</t>
  </si>
  <si>
    <t xml:space="preserve">	</t>
  </si>
  <si>
    <t xml:space="preserve">84587650	</t>
  </si>
  <si>
    <t xml:space="preserve">17597868183	</t>
  </si>
  <si>
    <t>[高雄]237旅店(237 Hotel)(80941833)</t>
  </si>
  <si>
    <t>舒适双人间&lt;2人入住&gt;&lt;早餐&gt;</t>
  </si>
  <si>
    <t>HSIEH/CHINGMIN</t>
  </si>
  <si>
    <t xml:space="preserve">2456536	</t>
  </si>
  <si>
    <t xml:space="preserve">17607174728	</t>
  </si>
  <si>
    <t>[台中]天阁酒店(台中馆)(Tango Hotel Taichung)(80942068)</t>
  </si>
  <si>
    <t>天豪大床房&lt;2人入住&gt;&lt;早餐&gt;</t>
  </si>
  <si>
    <t>CHAN/YINGHVA</t>
  </si>
  <si>
    <t xml:space="preserve">20220310-013	</t>
  </si>
  <si>
    <t xml:space="preserve">17656642662	</t>
  </si>
  <si>
    <t>LIN/YIHSIUNG</t>
  </si>
  <si>
    <t xml:space="preserve">17658774581	</t>
  </si>
  <si>
    <t>[台北]Hotel M 台北摩莎精品旅店(Taipei M Hotel - Main Station)(80941622)</t>
  </si>
  <si>
    <t>时尚大床房&lt;2人入住&gt;</t>
  </si>
  <si>
    <t>Ylng ju/Chen,Ylng ju/Chen</t>
  </si>
  <si>
    <t xml:space="preserve">20220316-104	</t>
  </si>
  <si>
    <t xml:space="preserve">17665487407	</t>
  </si>
  <si>
    <t>[嘉义市]嘉义冠阁大饭店(Guanko Hotel)(80942355)</t>
  </si>
  <si>
    <t>经典双床间&lt;2人入住&gt;&lt;早餐&gt;</t>
  </si>
  <si>
    <t>Yang/Ting Ting,Yang/Ting Ting</t>
  </si>
  <si>
    <t xml:space="preserve">4326	</t>
  </si>
  <si>
    <t xml:space="preserve">17678046003	</t>
  </si>
  <si>
    <t>[香港]香港北角海逸酒店(Harbour Plaza North Point)(80247412)</t>
  </si>
  <si>
    <t>尊贵山景房&lt;2人入住&gt;</t>
  </si>
  <si>
    <t>YIP/FAI HO REGGIE</t>
  </si>
  <si>
    <t xml:space="preserve">2473867	</t>
  </si>
  <si>
    <t xml:space="preserve">酒店预订部李女士确认	</t>
  </si>
  <si>
    <t xml:space="preserve">17678747832	</t>
  </si>
  <si>
    <t>[新北]新北淡水福格大饭店(Hotel RegaLees)(80941492)</t>
  </si>
  <si>
    <t>豪华大床房&lt;2人入住&gt;&lt;早餐&gt;</t>
  </si>
  <si>
    <t>YU/HSIENTE</t>
  </si>
  <si>
    <t>取消</t>
  </si>
  <si>
    <t xml:space="preserve">17699443615	</t>
  </si>
  <si>
    <t>[台南]枫华沐月台南行馆(Maple Hotel)(80941671)</t>
  </si>
  <si>
    <t>标准双人房&lt;2人入住&gt;</t>
  </si>
  <si>
    <t>HUANG/NUJUNG</t>
  </si>
  <si>
    <t xml:space="preserve">101369	</t>
  </si>
  <si>
    <t xml:space="preserve">17725465865	</t>
  </si>
  <si>
    <t>[温岭]锦江之星(温岭大溪店)(80243231)</t>
  </si>
  <si>
    <t>标准房A&lt;2人入住&gt;&lt;钻石会员&gt;&lt;交叉用户机票，高铁，汽车，船票，用车&gt;</t>
  </si>
  <si>
    <t>王家龙</t>
  </si>
  <si>
    <t xml:space="preserve">2485497	</t>
  </si>
  <si>
    <t xml:space="preserve">17726053478	</t>
  </si>
  <si>
    <t>[桃园]桃园沐枫商旅(Hotel MU)(80941950)</t>
  </si>
  <si>
    <t>标准客房&lt;2人入住&gt;&lt;早餐&gt;</t>
  </si>
  <si>
    <t>HSU/RUEI-HAN,HSU/RUEI-HAN</t>
  </si>
  <si>
    <t xml:space="preserve">06789401	</t>
  </si>
  <si>
    <t xml:space="preserve">17735270395	</t>
  </si>
  <si>
    <t>[北京]汉庭酒店(北京平谷世纪广场店)(80251046)</t>
  </si>
  <si>
    <t>高级大床房&lt;2人入住&gt;</t>
  </si>
  <si>
    <t>李文凯</t>
  </si>
  <si>
    <t xml:space="preserve">R1012001081301144001	</t>
  </si>
  <si>
    <t xml:space="preserve">17735815804	</t>
  </si>
  <si>
    <t>[新北]乌来淞吕温泉会馆(Wulai SungLyu Hot Spring Resort)(80941876)</t>
  </si>
  <si>
    <t>豪华双人间&lt;2人入住&gt;&lt;早餐&gt;</t>
  </si>
  <si>
    <t>CHUNG/WEI RUNG,CHUNG/WEI RUNG</t>
  </si>
  <si>
    <t xml:space="preserve">17745180973	</t>
  </si>
  <si>
    <t>[香港]香港珀丽酒店(Rosedale Hotel Hong Kong)(76255176)</t>
  </si>
  <si>
    <t>行政房&lt;2人入住&gt;</t>
  </si>
  <si>
    <t>veloya/luz,castete/jeasel</t>
  </si>
  <si>
    <t xml:space="preserve">6021465	</t>
  </si>
  <si>
    <t xml:space="preserve">17746192198	</t>
  </si>
  <si>
    <t>[香港]奕居(The Upper House)(80247356)</t>
  </si>
  <si>
    <t>Studio 70 海景房&lt;2人入住&gt;&lt;早餐&gt;</t>
  </si>
  <si>
    <t>Chan/Yat Man</t>
  </si>
  <si>
    <t xml:space="preserve">2494008	</t>
  </si>
  <si>
    <t xml:space="preserve">17752470719	</t>
  </si>
  <si>
    <t>[新竹]新竹烟波大饭店-都会一馆(Lakeshore Hotel Metropolis I)(82340234)</t>
  </si>
  <si>
    <t>豪华双床房&lt;2人入住&gt;</t>
  </si>
  <si>
    <t>PENG/WENKUAN</t>
  </si>
  <si>
    <t xml:space="preserve">EXP-1918979106	</t>
  </si>
  <si>
    <t xml:space="preserve">17752690730	</t>
  </si>
  <si>
    <t>[延安]希岸·轻雅酒店(延安宝塔山店)(80248641)</t>
  </si>
  <si>
    <t>玲珑大床房&lt;2人入住&gt;</t>
  </si>
  <si>
    <t>巩鹏伟</t>
  </si>
  <si>
    <t xml:space="preserve">17753536201	</t>
  </si>
  <si>
    <t>[深圳]格林豪泰快捷酒店(深圳龙华天虹店)(80243765)</t>
  </si>
  <si>
    <t>1.8米大床房&lt;2人入住&gt;</t>
  </si>
  <si>
    <t>曾子丹</t>
  </si>
  <si>
    <t xml:space="preserve">17753907431	</t>
  </si>
  <si>
    <t>[贵阳]贵阳艾之洋酒店(88620929)</t>
  </si>
  <si>
    <t>温馨大床房&lt;2人入住&gt;</t>
  </si>
  <si>
    <t>陈小忆</t>
  </si>
  <si>
    <t xml:space="preserve">17754128578	</t>
  </si>
  <si>
    <t>[单县]格林豪泰(单县浙江商贸城店)(80245977)</t>
  </si>
  <si>
    <t>双床房&lt;2人入住&gt;</t>
  </si>
  <si>
    <t>许铭</t>
  </si>
  <si>
    <t xml:space="preserve">(GRT)75872891;	</t>
  </si>
  <si>
    <t xml:space="preserve">17754226201	</t>
  </si>
  <si>
    <t>[宜兰]烟波大饭店宜兰馆(Lakeshore Hotel Yilan)(81211237)</t>
  </si>
  <si>
    <t>WANG/HSIAOWEN</t>
  </si>
  <si>
    <t xml:space="preserve">17759978331	</t>
  </si>
  <si>
    <t>[安陆]城市便捷酒店(孝感安陆店)(68344396)</t>
  </si>
  <si>
    <t>特惠大床房&lt;2人入住&gt;&lt;早餐&gt;</t>
  </si>
  <si>
    <t>陈颖</t>
  </si>
  <si>
    <t>，</t>
  </si>
  <si>
    <t>13400 CNY</t>
  </si>
  <si>
    <t>A220419093544481</t>
  </si>
  <si>
    <t>总计：13400元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</si>
  <si>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</si>
  <si>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</si>
  <si>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</si>
  <si>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</si>
  <si>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</si>
  <si>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</si>
  <si>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</si>
  <si>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</si>
  <si>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</si>
  <si>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</si>
  <si>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</si>
  <si>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</si>
  <si>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</si>
  <si>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</si>
  <si>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</si>
  <si>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</si>
  <si>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</si>
  <si>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</si>
  <si>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2022-04-03</t>
  </si>
  <si>
    <t>2496170</t>
  </si>
  <si>
    <t>城市便捷酒店(孝感安陆店)</t>
  </si>
  <si>
    <t>2022-04-04</t>
  </si>
  <si>
    <t>退房日月结</t>
  </si>
  <si>
    <t>194.00</t>
  </si>
  <si>
    <t>RMB</t>
  </si>
  <si>
    <t>0</t>
  </si>
  <si>
    <t>0.00</t>
  </si>
  <si>
    <t>携程汇登国内直连</t>
  </si>
  <si>
    <t>01.011264</t>
  </si>
  <si>
    <t>2022-04-03 21:04:28</t>
  </si>
  <si>
    <t>否</t>
  </si>
  <si>
    <t>广州汇登信息科技有限公司</t>
  </si>
  <si>
    <t>直连</t>
  </si>
  <si>
    <t>2495627</t>
  </si>
  <si>
    <t>格林豪泰商务酒店（单县浙江商贸城店）</t>
  </si>
  <si>
    <t>128.00</t>
  </si>
  <si>
    <t>2022-04-03 14:29:44</t>
  </si>
  <si>
    <t>2495493</t>
  </si>
  <si>
    <t>贵阳艾之洋酒店</t>
  </si>
  <si>
    <t>90.00</t>
  </si>
  <si>
    <t>2022-04-03 12:59:43</t>
  </si>
  <si>
    <t>2495260</t>
  </si>
  <si>
    <t>格林豪泰快捷酒店(深圳龙华天虹店)</t>
  </si>
  <si>
    <t>130.00</t>
  </si>
  <si>
    <t>2022-04-03 10:12:21</t>
  </si>
  <si>
    <t>2022-04-02</t>
  </si>
  <si>
    <t>2494828</t>
  </si>
  <si>
    <t>新竹烟波大饭店-都会一馆</t>
  </si>
  <si>
    <t>PENG WENKUAN</t>
  </si>
  <si>
    <t>1012.00</t>
  </si>
  <si>
    <t>2022-04-02 20:27:04</t>
  </si>
  <si>
    <t>2022-04-01</t>
  </si>
  <si>
    <t>2494008</t>
  </si>
  <si>
    <t>奕居</t>
  </si>
  <si>
    <t>Chan Yat Man</t>
  </si>
  <si>
    <t>3422.00</t>
  </si>
  <si>
    <t>2022-04-01 21:35:16</t>
  </si>
  <si>
    <t>2493167</t>
  </si>
  <si>
    <t>香港珀丽酒店</t>
  </si>
  <si>
    <t>veloya luz,castete jeasel</t>
  </si>
  <si>
    <t>283.00</t>
  </si>
  <si>
    <t>2022-04-01 14:36:11</t>
  </si>
  <si>
    <t>2022-03-30</t>
  </si>
  <si>
    <t>2489521</t>
  </si>
  <si>
    <t>乌来淞吕温泉会馆</t>
  </si>
  <si>
    <t>CHUNG WEI RUNG,CHUNG WEI RUNG</t>
  </si>
  <si>
    <t>1375.00</t>
  </si>
  <si>
    <t>2022-03-30 11:11:09</t>
  </si>
  <si>
    <t>2022-03-29</t>
  </si>
  <si>
    <t>2489140</t>
  </si>
  <si>
    <t>汉庭酒店(北京平谷世纪广场店)</t>
  </si>
  <si>
    <t>418.00</t>
  </si>
  <si>
    <t>2022-03-29 23:39:06</t>
  </si>
  <si>
    <t>2022-03-27</t>
  </si>
  <si>
    <t>2485914</t>
  </si>
  <si>
    <t>桃园沐枫商旅</t>
  </si>
  <si>
    <t>HSU RUEI-HAN,HSU RUEI-HAN</t>
  </si>
  <si>
    <t>687.00</t>
  </si>
  <si>
    <t>2022-03-27 23:05:20</t>
  </si>
  <si>
    <t>2485497</t>
  </si>
  <si>
    <t>锦江之星(温岭大溪店)</t>
  </si>
  <si>
    <t>2022-03-27 18:16:41</t>
  </si>
  <si>
    <t>2022-03-23</t>
  </si>
  <si>
    <t>2479046</t>
  </si>
  <si>
    <t>枫华沐月台南行馆</t>
  </si>
  <si>
    <t>HUANG NUJUNG</t>
  </si>
  <si>
    <t>878.00</t>
  </si>
  <si>
    <t>2022-03-23 10:25:35</t>
  </si>
  <si>
    <t>2022-03-19</t>
  </si>
  <si>
    <t>2473867</t>
  </si>
  <si>
    <t>香港北角海逸酒店</t>
  </si>
  <si>
    <t>YIP FAI HO REGGIE</t>
  </si>
  <si>
    <t>970.00</t>
  </si>
  <si>
    <t>2022-03-19 10:17:46</t>
  </si>
  <si>
    <t>2022-03-17</t>
  </si>
  <si>
    <t>2470662</t>
  </si>
  <si>
    <t>冠阁大饭店</t>
  </si>
  <si>
    <t>Yang Ting Ting,Yang Ting Ting</t>
  </si>
  <si>
    <t>666.00</t>
  </si>
  <si>
    <t>2022-03-17 08:34:14</t>
  </si>
  <si>
    <t>2022-03-16</t>
  </si>
  <si>
    <t>2470005</t>
  </si>
  <si>
    <t>Hotel M 台北摩莎精品旅店</t>
  </si>
  <si>
    <t>Ylng ju Chen,Ylng ju Chen</t>
  </si>
  <si>
    <t>2022-03-16 18:52:49</t>
  </si>
  <si>
    <t>2022-03-15</t>
  </si>
  <si>
    <t>2468856</t>
  </si>
  <si>
    <t>南投埔里镇宝大饭店</t>
  </si>
  <si>
    <t>LIN YIHSIUNG</t>
  </si>
  <si>
    <t>437.00</t>
  </si>
  <si>
    <t>2022-03-15 23:36:10</t>
  </si>
  <si>
    <t>2022-03-10</t>
  </si>
  <si>
    <t>2458839</t>
  </si>
  <si>
    <t>天阁酒店(台中馆)</t>
  </si>
  <si>
    <t>CHAN YINGHVA</t>
  </si>
  <si>
    <t>774.00</t>
  </si>
  <si>
    <t>2022-03-10 01:04:41</t>
  </si>
  <si>
    <t>2022-03-08</t>
  </si>
  <si>
    <t>2456536</t>
  </si>
  <si>
    <t>237 旅店</t>
  </si>
  <si>
    <t>HSIEH CHINGMIN</t>
  </si>
  <si>
    <t>1456.00</t>
  </si>
  <si>
    <t>2022-03-08 21:30:39</t>
  </si>
  <si>
    <t>2022-03-06</t>
  </si>
  <si>
    <t>2451410</t>
  </si>
  <si>
    <t>CHEN PAOCHIN</t>
  </si>
  <si>
    <t>480.00</t>
  </si>
  <si>
    <t>2022-03-06 04:41:32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</si>
</sst>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44654</v>
      </c>
      <c r="G2" s="6">
        <v>44655</v>
      </c>
      <c r="H2" s="4">
        <v>1</v>
      </c>
      <c r="I2" s="4">
        <v>1</v>
      </c>
      <c r="J2" s="4">
        <v>1</v>
      </c>
      <c r="K2" s="4" t="s">
        <v>30</v>
      </c>
      <c r="L2" s="4">
        <v>480</v>
      </c>
      <c r="M2" s="4">
        <v>480</v>
      </c>
      <c r="N2" s="4" t="s">
        <v>31</v>
      </c>
      <c r="O2" s="4" t="s">
        <v>32</v>
      </c>
      <c r="P2" s="4" t="s">
        <v>33</v>
      </c>
      <c r="Q2" s="4">
        <v>0</v>
      </c>
      <c r="R2" s="7">
        <v>44626</v>
      </c>
      <c r="S2" s="6">
        <v>44670</v>
      </c>
      <c r="T2" s="4" t="s">
        <v>34</v>
      </c>
      <c r="U2" s="4">
        <v>480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44653</v>
      </c>
      <c r="G3" s="6">
        <v>44655</v>
      </c>
      <c r="H3" s="4">
        <v>1</v>
      </c>
      <c r="I3" s="4">
        <v>2</v>
      </c>
      <c r="J3" s="4">
        <v>2</v>
      </c>
      <c r="K3" s="4" t="s">
        <v>30</v>
      </c>
      <c r="L3" s="4">
        <v>1456</v>
      </c>
      <c r="M3" s="4">
        <v>1456</v>
      </c>
      <c r="N3" s="4" t="s">
        <v>40</v>
      </c>
      <c r="O3" s="4" t="s">
        <v>32</v>
      </c>
      <c r="P3" s="4" t="s">
        <v>33</v>
      </c>
      <c r="Q3" s="4">
        <v>0</v>
      </c>
      <c r="R3" s="7">
        <v>44628</v>
      </c>
      <c r="S3" s="6">
        <v>44670</v>
      </c>
      <c r="T3" s="4" t="s">
        <v>34</v>
      </c>
      <c r="U3" s="4">
        <v>1456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44654</v>
      </c>
      <c r="G4" s="6">
        <v>44655</v>
      </c>
      <c r="H4" s="4">
        <v>1</v>
      </c>
      <c r="I4" s="4">
        <v>1</v>
      </c>
      <c r="J4" s="4">
        <v>1</v>
      </c>
      <c r="K4" s="4" t="s">
        <v>30</v>
      </c>
      <c r="L4" s="4">
        <v>774</v>
      </c>
      <c r="M4" s="4">
        <v>774</v>
      </c>
      <c r="N4" s="4" t="s">
        <v>45</v>
      </c>
      <c r="O4" s="4" t="s">
        <v>32</v>
      </c>
      <c r="P4" s="4" t="s">
        <v>33</v>
      </c>
      <c r="Q4" s="4">
        <v>0</v>
      </c>
      <c r="R4" s="7">
        <v>44630</v>
      </c>
      <c r="S4" s="6">
        <v>44670</v>
      </c>
      <c r="T4" s="4" t="s">
        <v>34</v>
      </c>
      <c r="U4" s="4">
        <v>774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44654</v>
      </c>
      <c r="G5" s="6">
        <v>44655</v>
      </c>
      <c r="H5" s="4">
        <v>1</v>
      </c>
      <c r="I5" s="4">
        <v>1</v>
      </c>
      <c r="J5" s="4">
        <v>1</v>
      </c>
      <c r="K5" s="4" t="s">
        <v>30</v>
      </c>
      <c r="L5" s="4">
        <v>437</v>
      </c>
      <c r="M5" s="4">
        <v>437</v>
      </c>
      <c r="N5" s="4" t="s">
        <v>48</v>
      </c>
      <c r="O5" s="4" t="s">
        <v>32</v>
      </c>
      <c r="P5" s="4" t="s">
        <v>33</v>
      </c>
      <c r="Q5" s="4">
        <v>0</v>
      </c>
      <c r="R5" s="7">
        <v>44635</v>
      </c>
      <c r="S5" s="6">
        <v>44670</v>
      </c>
      <c r="T5" s="4" t="s">
        <v>34</v>
      </c>
      <c r="U5" s="4">
        <v>437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44653</v>
      </c>
      <c r="G6" s="6">
        <v>44655</v>
      </c>
      <c r="H6" s="4">
        <v>1</v>
      </c>
      <c r="I6" s="4">
        <v>2</v>
      </c>
      <c r="J6" s="4">
        <v>2</v>
      </c>
      <c r="K6" s="4" t="s">
        <v>30</v>
      </c>
      <c r="L6" s="4">
        <v>715</v>
      </c>
      <c r="M6" s="4">
        <v>715</v>
      </c>
      <c r="N6" s="4" t="s">
        <v>52</v>
      </c>
      <c r="O6" s="4" t="s">
        <v>32</v>
      </c>
      <c r="P6" s="4" t="s">
        <v>33</v>
      </c>
      <c r="Q6" s="4">
        <v>0</v>
      </c>
      <c r="R6" s="7">
        <v>44636</v>
      </c>
      <c r="S6" s="6">
        <v>44670</v>
      </c>
      <c r="T6" s="4" t="s">
        <v>34</v>
      </c>
      <c r="U6" s="4">
        <v>715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44654</v>
      </c>
      <c r="G7" s="6">
        <v>44655</v>
      </c>
      <c r="H7" s="4">
        <v>1</v>
      </c>
      <c r="I7" s="4">
        <v>1</v>
      </c>
      <c r="J7" s="4">
        <v>1</v>
      </c>
      <c r="K7" s="4" t="s">
        <v>30</v>
      </c>
      <c r="L7" s="4">
        <v>666</v>
      </c>
      <c r="M7" s="4">
        <v>666</v>
      </c>
      <c r="N7" s="4" t="s">
        <v>57</v>
      </c>
      <c r="O7" s="4" t="s">
        <v>32</v>
      </c>
      <c r="P7" s="4" t="s">
        <v>33</v>
      </c>
      <c r="Q7" s="4">
        <v>0</v>
      </c>
      <c r="R7" s="7">
        <v>44637</v>
      </c>
      <c r="S7" s="6">
        <v>44670</v>
      </c>
      <c r="T7" s="4" t="s">
        <v>34</v>
      </c>
      <c r="U7" s="4">
        <v>666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44653</v>
      </c>
      <c r="G8" s="6">
        <v>44655</v>
      </c>
      <c r="H8" s="4">
        <v>1</v>
      </c>
      <c r="I8" s="4">
        <v>2</v>
      </c>
      <c r="J8" s="4">
        <v>2</v>
      </c>
      <c r="K8" s="4" t="s">
        <v>30</v>
      </c>
      <c r="L8" s="4">
        <v>970</v>
      </c>
      <c r="M8" s="4">
        <v>970</v>
      </c>
      <c r="N8" s="4" t="s">
        <v>62</v>
      </c>
      <c r="O8" s="4" t="s">
        <v>32</v>
      </c>
      <c r="P8" s="4" t="s">
        <v>33</v>
      </c>
      <c r="Q8" s="4">
        <v>0</v>
      </c>
      <c r="R8" s="7">
        <v>44639</v>
      </c>
      <c r="S8" s="6">
        <v>44670</v>
      </c>
      <c r="T8" s="4" t="s">
        <v>34</v>
      </c>
      <c r="U8" s="4">
        <v>970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44654</v>
      </c>
      <c r="G9" s="6">
        <v>44655</v>
      </c>
      <c r="H9" s="4">
        <v>1</v>
      </c>
      <c r="I9" s="4">
        <v>1</v>
      </c>
      <c r="J9" s="4">
        <v>1</v>
      </c>
      <c r="K9" s="4" t="s">
        <v>30</v>
      </c>
      <c r="L9" s="4">
        <v>510</v>
      </c>
      <c r="M9" s="4">
        <v>510</v>
      </c>
      <c r="N9" s="4" t="s">
        <v>68</v>
      </c>
      <c r="O9" s="4" t="s">
        <v>32</v>
      </c>
      <c r="P9" s="4" t="s">
        <v>33</v>
      </c>
      <c r="Q9" s="4">
        <v>0</v>
      </c>
      <c r="R9" s="7">
        <v>44639</v>
      </c>
      <c r="S9" s="6">
        <v>44670</v>
      </c>
      <c r="T9" s="4" t="s">
        <v>34</v>
      </c>
      <c r="U9" s="4">
        <v>510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69</v>
      </c>
      <c r="D10" s="4" t="s">
        <v>66</v>
      </c>
      <c r="E10" s="4" t="s">
        <v>67</v>
      </c>
      <c r="F10" s="6">
        <v>44654</v>
      </c>
      <c r="G10" s="6">
        <v>44655</v>
      </c>
      <c r="H10" s="4">
        <v>1</v>
      </c>
      <c r="I10" s="4">
        <v>1</v>
      </c>
      <c r="J10" s="4">
        <v>1</v>
      </c>
      <c r="K10" s="4" t="s">
        <v>30</v>
      </c>
      <c r="L10" s="4">
        <v>-510</v>
      </c>
      <c r="M10" s="4">
        <v>-510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44639</v>
      </c>
      <c r="S10" s="6">
        <v>44670</v>
      </c>
      <c r="T10" s="4" t="s">
        <v>34</v>
      </c>
      <c r="U10" s="4">
        <v>-510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44654</v>
      </c>
      <c r="G11" s="6">
        <v>44655</v>
      </c>
      <c r="H11" s="4">
        <v>1</v>
      </c>
      <c r="I11" s="4">
        <v>1</v>
      </c>
      <c r="J11" s="4">
        <v>1</v>
      </c>
      <c r="K11" s="4" t="s">
        <v>30</v>
      </c>
      <c r="L11" s="4">
        <v>878</v>
      </c>
      <c r="M11" s="4">
        <v>878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44643</v>
      </c>
      <c r="S11" s="6">
        <v>44670</v>
      </c>
      <c r="T11" s="4" t="s">
        <v>34</v>
      </c>
      <c r="U11" s="4">
        <v>878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49</v>
      </c>
      <c r="B12" s="4" t="s">
        <v>26</v>
      </c>
      <c r="C12" s="4" t="s">
        <v>69</v>
      </c>
      <c r="D12" s="4" t="s">
        <v>50</v>
      </c>
      <c r="E12" s="4" t="s">
        <v>51</v>
      </c>
      <c r="F12" s="6">
        <v>44653</v>
      </c>
      <c r="G12" s="6">
        <v>44655</v>
      </c>
      <c r="H12" s="4">
        <v>1</v>
      </c>
      <c r="I12" s="4">
        <v>2</v>
      </c>
      <c r="J12" s="4">
        <v>2</v>
      </c>
      <c r="K12" s="4" t="s">
        <v>30</v>
      </c>
      <c r="L12" s="4">
        <v>-715</v>
      </c>
      <c r="M12" s="4">
        <v>-715</v>
      </c>
      <c r="N12" s="4" t="s">
        <v>52</v>
      </c>
      <c r="O12" s="4" t="s">
        <v>32</v>
      </c>
      <c r="P12" s="4" t="s">
        <v>33</v>
      </c>
      <c r="Q12" s="4">
        <v>0</v>
      </c>
      <c r="R12" s="7">
        <v>44636</v>
      </c>
      <c r="S12" s="6">
        <v>44670</v>
      </c>
      <c r="T12" s="4" t="s">
        <v>34</v>
      </c>
      <c r="U12" s="4">
        <v>-715</v>
      </c>
      <c r="V12" s="4">
        <v>0</v>
      </c>
      <c r="W12" s="4">
        <v>0</v>
      </c>
      <c r="X12" s="4" t="s">
        <v>35</v>
      </c>
      <c r="Y12" s="4" t="s">
        <v>53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44654</v>
      </c>
      <c r="G13" s="6">
        <v>44655</v>
      </c>
      <c r="H13" s="4">
        <v>1</v>
      </c>
      <c r="I13" s="4">
        <v>1</v>
      </c>
      <c r="J13" s="4">
        <v>1</v>
      </c>
      <c r="K13" s="4" t="s">
        <v>30</v>
      </c>
      <c r="L13" s="4">
        <v>179</v>
      </c>
      <c r="M13" s="4">
        <v>179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44647</v>
      </c>
      <c r="S13" s="6">
        <v>44670</v>
      </c>
      <c r="T13" s="4" t="s">
        <v>34</v>
      </c>
      <c r="U13" s="4">
        <v>179</v>
      </c>
      <c r="V13" s="4">
        <v>0</v>
      </c>
      <c r="W13" s="4">
        <v>0</v>
      </c>
      <c r="X13" s="4" t="s">
        <v>79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69</v>
      </c>
      <c r="D14" s="4" t="s">
        <v>76</v>
      </c>
      <c r="E14" s="4" t="s">
        <v>77</v>
      </c>
      <c r="F14" s="6">
        <v>44654</v>
      </c>
      <c r="G14" s="6">
        <v>44655</v>
      </c>
      <c r="H14" s="4">
        <v>1</v>
      </c>
      <c r="I14" s="4">
        <v>1</v>
      </c>
      <c r="J14" s="4">
        <v>1</v>
      </c>
      <c r="K14" s="4" t="s">
        <v>30</v>
      </c>
      <c r="L14" s="4">
        <v>-179</v>
      </c>
      <c r="M14" s="4">
        <v>-179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44647</v>
      </c>
      <c r="S14" s="6">
        <v>44670</v>
      </c>
      <c r="T14" s="4" t="s">
        <v>34</v>
      </c>
      <c r="U14" s="4">
        <v>-179</v>
      </c>
      <c r="V14" s="4">
        <v>0</v>
      </c>
      <c r="W14" s="4">
        <v>0</v>
      </c>
      <c r="X14" s="4" t="s">
        <v>79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44654</v>
      </c>
      <c r="G15" s="6">
        <v>44655</v>
      </c>
      <c r="H15" s="4">
        <v>1</v>
      </c>
      <c r="I15" s="4">
        <v>1</v>
      </c>
      <c r="J15" s="4">
        <v>1</v>
      </c>
      <c r="K15" s="4" t="s">
        <v>30</v>
      </c>
      <c r="L15" s="4">
        <v>687</v>
      </c>
      <c r="M15" s="4">
        <v>687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44647</v>
      </c>
      <c r="S15" s="6">
        <v>44670</v>
      </c>
      <c r="T15" s="4" t="s">
        <v>34</v>
      </c>
      <c r="U15" s="4">
        <v>687</v>
      </c>
      <c r="V15" s="4">
        <v>0</v>
      </c>
      <c r="W15" s="4">
        <v>0</v>
      </c>
      <c r="X15" s="4" t="s">
        <v>35</v>
      </c>
      <c r="Y15" s="4" t="s">
        <v>84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44654</v>
      </c>
      <c r="G16" s="6">
        <v>44655</v>
      </c>
      <c r="H16" s="4">
        <v>1</v>
      </c>
      <c r="I16" s="4">
        <v>1</v>
      </c>
      <c r="J16" s="4">
        <v>1</v>
      </c>
      <c r="K16" s="4" t="s">
        <v>30</v>
      </c>
      <c r="L16" s="4">
        <v>418</v>
      </c>
      <c r="M16" s="4">
        <v>418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44649</v>
      </c>
      <c r="S16" s="6">
        <v>44670</v>
      </c>
      <c r="T16" s="4" t="s">
        <v>34</v>
      </c>
      <c r="U16" s="4">
        <v>418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44654</v>
      </c>
      <c r="G17" s="6">
        <v>44655</v>
      </c>
      <c r="H17" s="4">
        <v>1</v>
      </c>
      <c r="I17" s="4">
        <v>1</v>
      </c>
      <c r="J17" s="4">
        <v>1</v>
      </c>
      <c r="K17" s="4" t="s">
        <v>30</v>
      </c>
      <c r="L17" s="4">
        <v>1375</v>
      </c>
      <c r="M17" s="4">
        <v>1375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44650</v>
      </c>
      <c r="S17" s="6">
        <v>44670</v>
      </c>
      <c r="T17" s="4" t="s">
        <v>34</v>
      </c>
      <c r="U17" s="4">
        <v>1375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44654</v>
      </c>
      <c r="G18" s="6">
        <v>44655</v>
      </c>
      <c r="H18" s="4">
        <v>1</v>
      </c>
      <c r="I18" s="4">
        <v>1</v>
      </c>
      <c r="J18" s="4">
        <v>1</v>
      </c>
      <c r="K18" s="4" t="s">
        <v>30</v>
      </c>
      <c r="L18" s="4">
        <v>283</v>
      </c>
      <c r="M18" s="4">
        <v>283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44652</v>
      </c>
      <c r="S18" s="6">
        <v>44670</v>
      </c>
      <c r="T18" s="4" t="s">
        <v>34</v>
      </c>
      <c r="U18" s="4">
        <v>283</v>
      </c>
      <c r="V18" s="4">
        <v>0</v>
      </c>
      <c r="W18" s="4">
        <v>0</v>
      </c>
      <c r="X18" s="4" t="s">
        <v>35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44654</v>
      </c>
      <c r="G19" s="6">
        <v>44655</v>
      </c>
      <c r="H19" s="4">
        <v>1</v>
      </c>
      <c r="I19" s="4">
        <v>1</v>
      </c>
      <c r="J19" s="4">
        <v>1</v>
      </c>
      <c r="K19" s="4" t="s">
        <v>30</v>
      </c>
      <c r="L19" s="4">
        <v>3422</v>
      </c>
      <c r="M19" s="4">
        <v>3422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44652</v>
      </c>
      <c r="S19" s="6">
        <v>44670</v>
      </c>
      <c r="T19" s="4" t="s">
        <v>34</v>
      </c>
      <c r="U19" s="4">
        <v>3422</v>
      </c>
      <c r="V19" s="4">
        <v>0</v>
      </c>
      <c r="W19" s="4">
        <v>0</v>
      </c>
      <c r="X19" s="4" t="s">
        <v>103</v>
      </c>
      <c r="Y19" s="4" t="s">
        <v>35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44654</v>
      </c>
      <c r="G20" s="6">
        <v>44655</v>
      </c>
      <c r="H20" s="4">
        <v>1</v>
      </c>
      <c r="I20" s="4">
        <v>1</v>
      </c>
      <c r="J20" s="4">
        <v>1</v>
      </c>
      <c r="K20" s="4" t="s">
        <v>30</v>
      </c>
      <c r="L20" s="4">
        <v>1012</v>
      </c>
      <c r="M20" s="4">
        <v>1012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44653</v>
      </c>
      <c r="S20" s="6">
        <v>44670</v>
      </c>
      <c r="T20" s="4" t="s">
        <v>34</v>
      </c>
      <c r="U20" s="4">
        <v>1012</v>
      </c>
      <c r="V20" s="4">
        <v>0</v>
      </c>
      <c r="W20" s="4">
        <v>0</v>
      </c>
      <c r="X20" s="4" t="s">
        <v>35</v>
      </c>
      <c r="Y20" s="4" t="s">
        <v>108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44654</v>
      </c>
      <c r="G21" s="6">
        <v>44655</v>
      </c>
      <c r="H21" s="4">
        <v>1</v>
      </c>
      <c r="I21" s="4">
        <v>1</v>
      </c>
      <c r="J21" s="4">
        <v>1</v>
      </c>
      <c r="K21" s="4" t="s">
        <v>30</v>
      </c>
      <c r="L21" s="4">
        <v>137</v>
      </c>
      <c r="M21" s="4">
        <v>137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44653</v>
      </c>
      <c r="S21" s="6">
        <v>44670</v>
      </c>
      <c r="T21" s="4" t="s">
        <v>34</v>
      </c>
      <c r="U21" s="4">
        <v>137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109</v>
      </c>
      <c r="B22" s="4" t="s">
        <v>26</v>
      </c>
      <c r="C22" s="4" t="s">
        <v>69</v>
      </c>
      <c r="D22" s="4" t="s">
        <v>110</v>
      </c>
      <c r="E22" s="4" t="s">
        <v>111</v>
      </c>
      <c r="F22" s="6">
        <v>44654</v>
      </c>
      <c r="G22" s="6">
        <v>44655</v>
      </c>
      <c r="H22" s="4">
        <v>1</v>
      </c>
      <c r="I22" s="4">
        <v>1</v>
      </c>
      <c r="J22" s="4">
        <v>1</v>
      </c>
      <c r="K22" s="4" t="s">
        <v>30</v>
      </c>
      <c r="L22" s="4">
        <v>-137</v>
      </c>
      <c r="M22" s="4">
        <v>-137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44653</v>
      </c>
      <c r="S22" s="6">
        <v>44670</v>
      </c>
      <c r="T22" s="4" t="s">
        <v>34</v>
      </c>
      <c r="U22" s="4">
        <v>-137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44654</v>
      </c>
      <c r="G23" s="6">
        <v>44655</v>
      </c>
      <c r="H23" s="4">
        <v>1</v>
      </c>
      <c r="I23" s="4">
        <v>1</v>
      </c>
      <c r="J23" s="4">
        <v>1</v>
      </c>
      <c r="K23" s="4" t="s">
        <v>30</v>
      </c>
      <c r="L23" s="4">
        <v>130</v>
      </c>
      <c r="M23" s="4">
        <v>130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44654</v>
      </c>
      <c r="S23" s="6">
        <v>44670</v>
      </c>
      <c r="T23" s="4" t="s">
        <v>34</v>
      </c>
      <c r="U23" s="4">
        <v>130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44654</v>
      </c>
      <c r="G24" s="6">
        <v>44655</v>
      </c>
      <c r="H24" s="4">
        <v>1</v>
      </c>
      <c r="I24" s="4">
        <v>1</v>
      </c>
      <c r="J24" s="4">
        <v>1</v>
      </c>
      <c r="K24" s="4" t="s">
        <v>30</v>
      </c>
      <c r="L24" s="4">
        <v>90</v>
      </c>
      <c r="M24" s="4">
        <v>90</v>
      </c>
      <c r="N24" s="4" t="s">
        <v>120</v>
      </c>
      <c r="O24" s="4" t="s">
        <v>32</v>
      </c>
      <c r="P24" s="4" t="s">
        <v>33</v>
      </c>
      <c r="Q24" s="4">
        <v>0</v>
      </c>
      <c r="R24" s="7">
        <v>44654</v>
      </c>
      <c r="S24" s="6">
        <v>44670</v>
      </c>
      <c r="T24" s="4" t="s">
        <v>34</v>
      </c>
      <c r="U24" s="4">
        <v>90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44654</v>
      </c>
      <c r="G25" s="6">
        <v>44655</v>
      </c>
      <c r="H25" s="4">
        <v>1</v>
      </c>
      <c r="I25" s="4">
        <v>1</v>
      </c>
      <c r="J25" s="4">
        <v>1</v>
      </c>
      <c r="K25" s="4" t="s">
        <v>30</v>
      </c>
      <c r="L25" s="4">
        <v>128</v>
      </c>
      <c r="M25" s="4">
        <v>128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44654</v>
      </c>
      <c r="S25" s="6">
        <v>44670</v>
      </c>
      <c r="T25" s="4" t="s">
        <v>34</v>
      </c>
      <c r="U25" s="4">
        <v>128</v>
      </c>
      <c r="V25" s="4">
        <v>0</v>
      </c>
      <c r="W25" s="4">
        <v>0</v>
      </c>
      <c r="X25" s="4" t="s">
        <v>35</v>
      </c>
      <c r="Y25" s="4" t="s">
        <v>125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 t="s">
        <v>67</v>
      </c>
      <c r="F26" s="6">
        <v>44654</v>
      </c>
      <c r="G26" s="6">
        <v>44655</v>
      </c>
      <c r="H26" s="4">
        <v>1</v>
      </c>
      <c r="I26" s="4">
        <v>1</v>
      </c>
      <c r="J26" s="4">
        <v>1</v>
      </c>
      <c r="K26" s="4" t="s">
        <v>30</v>
      </c>
      <c r="L26" s="4">
        <v>1839</v>
      </c>
      <c r="M26" s="4">
        <v>1839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44654</v>
      </c>
      <c r="S26" s="6">
        <v>44670</v>
      </c>
      <c r="T26" s="4" t="s">
        <v>34</v>
      </c>
      <c r="U26" s="4">
        <v>1839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126</v>
      </c>
      <c r="B27" s="4" t="s">
        <v>26</v>
      </c>
      <c r="C27" s="4" t="s">
        <v>69</v>
      </c>
      <c r="D27" s="4" t="s">
        <v>127</v>
      </c>
      <c r="E27" s="4" t="s">
        <v>67</v>
      </c>
      <c r="F27" s="6">
        <v>44654</v>
      </c>
      <c r="G27" s="6">
        <v>44655</v>
      </c>
      <c r="H27" s="4">
        <v>1</v>
      </c>
      <c r="I27" s="4">
        <v>1</v>
      </c>
      <c r="J27" s="4">
        <v>1</v>
      </c>
      <c r="K27" s="4" t="s">
        <v>30</v>
      </c>
      <c r="L27" s="4">
        <v>-1839</v>
      </c>
      <c r="M27" s="4">
        <v>-1839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44654</v>
      </c>
      <c r="S27" s="6">
        <v>44670</v>
      </c>
      <c r="T27" s="4" t="s">
        <v>34</v>
      </c>
      <c r="U27" s="4">
        <v>-1839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44654</v>
      </c>
      <c r="G28" s="6">
        <v>44655</v>
      </c>
      <c r="H28" s="4">
        <v>1</v>
      </c>
      <c r="I28" s="4">
        <v>1</v>
      </c>
      <c r="J28" s="4">
        <v>1</v>
      </c>
      <c r="K28" s="4" t="s">
        <v>30</v>
      </c>
      <c r="L28" s="4">
        <v>194</v>
      </c>
      <c r="M28" s="4">
        <v>194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44654</v>
      </c>
      <c r="S28" s="6">
        <v>44670</v>
      </c>
      <c r="T28" s="4" t="s">
        <v>34</v>
      </c>
      <c r="U28" s="4">
        <v>194</v>
      </c>
      <c r="V28" s="4">
        <v>0</v>
      </c>
      <c r="W28" s="4">
        <v>0</v>
      </c>
      <c r="X28" s="4" t="s">
        <v>35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</v>
      </c>
    </row>
    <row r="2" s="4" customFormat="1" spans="1:9">
      <c r="A2" s="5">
        <v>17572262362</v>
      </c>
      <c r="B2" s="6">
        <v>44654</v>
      </c>
      <c r="C2" s="6">
        <v>44655</v>
      </c>
      <c r="D2" s="4">
        <v>480</v>
      </c>
      <c r="E2" s="4" t="str">
        <f>VLOOKUP(A2,HOP!A:L,12,0)</f>
        <v>480.00</v>
      </c>
      <c r="F2" s="4" t="str">
        <f>VLOOKUP(A2,HOP!A:C,3,0)</f>
        <v>2451410</v>
      </c>
      <c r="G2" s="4">
        <f>D2-E2</f>
        <v>0</v>
      </c>
      <c r="H2" s="4" t="str">
        <f>$H$1&amp;F2</f>
        <v>，2451410</v>
      </c>
      <c r="I2" s="4" t="str">
        <f>VLOOKUP(A2,HOP!A:U,21,0)</f>
        <v>直连</v>
      </c>
    </row>
    <row r="3" s="4" customFormat="1" spans="1:9">
      <c r="A3" s="5">
        <v>17597868183</v>
      </c>
      <c r="B3" s="6">
        <v>44653</v>
      </c>
      <c r="C3" s="6">
        <v>44655</v>
      </c>
      <c r="D3" s="4">
        <v>1456</v>
      </c>
      <c r="E3" s="4" t="str">
        <f>VLOOKUP(A3,HOP!A:L,12,0)</f>
        <v>1456.00</v>
      </c>
      <c r="F3" s="4" t="str">
        <f>VLOOKUP(A3,HOP!A:C,3,0)</f>
        <v>2456536</v>
      </c>
      <c r="G3" s="4">
        <f t="shared" ref="G3:G23" si="0">D3-E3</f>
        <v>0</v>
      </c>
      <c r="H3" s="4" t="str">
        <f t="shared" ref="H3:H23" si="1">$H$1&amp;F3</f>
        <v>，2456536</v>
      </c>
      <c r="I3" s="4" t="str">
        <f>VLOOKUP(A3,HOP!A:U,21,0)</f>
        <v>直连</v>
      </c>
    </row>
    <row r="4" s="4" customFormat="1" spans="1:9">
      <c r="A4" s="5">
        <v>17607174728</v>
      </c>
      <c r="B4" s="6">
        <v>44654</v>
      </c>
      <c r="C4" s="6">
        <v>44655</v>
      </c>
      <c r="D4" s="4">
        <v>774</v>
      </c>
      <c r="E4" s="4" t="str">
        <f>VLOOKUP(A4,HOP!A:L,12,0)</f>
        <v>774.00</v>
      </c>
      <c r="F4" s="4" t="str">
        <f>VLOOKUP(A4,HOP!A:C,3,0)</f>
        <v>2458839</v>
      </c>
      <c r="G4" s="4">
        <f t="shared" si="0"/>
        <v>0</v>
      </c>
      <c r="H4" s="4" t="str">
        <f t="shared" si="1"/>
        <v>，2458839</v>
      </c>
      <c r="I4" s="4" t="str">
        <f>VLOOKUP(A4,HOP!A:U,21,0)</f>
        <v>直连</v>
      </c>
    </row>
    <row r="5" s="4" customFormat="1" spans="1:9">
      <c r="A5" s="5">
        <v>17656642662</v>
      </c>
      <c r="B5" s="6">
        <v>44654</v>
      </c>
      <c r="C5" s="6">
        <v>44655</v>
      </c>
      <c r="D5" s="4">
        <v>437</v>
      </c>
      <c r="E5" s="4" t="str">
        <f>VLOOKUP(A5,HOP!A:L,12,0)</f>
        <v>437.00</v>
      </c>
      <c r="F5" s="4" t="str">
        <f>VLOOKUP(A5,HOP!A:C,3,0)</f>
        <v>2468856</v>
      </c>
      <c r="G5" s="4">
        <f t="shared" si="0"/>
        <v>0</v>
      </c>
      <c r="H5" s="4" t="str">
        <f t="shared" si="1"/>
        <v>，2468856</v>
      </c>
      <c r="I5" s="4" t="str">
        <f>VLOOKUP(A5,HOP!A:U,21,0)</f>
        <v>直连</v>
      </c>
    </row>
    <row r="6" s="4" customFormat="1" hidden="1" spans="1:9">
      <c r="A6" s="5">
        <v>17658774581</v>
      </c>
      <c r="B6" s="6">
        <v>44653</v>
      </c>
      <c r="C6" s="6">
        <v>44655</v>
      </c>
      <c r="D6" s="4">
        <v>0</v>
      </c>
      <c r="E6" s="4" t="str">
        <f>VLOOKUP(A6,HOP!A:L,12,0)</f>
        <v>0.00</v>
      </c>
      <c r="F6" s="4" t="str">
        <f>VLOOKUP(A6,HOP!A:C,3,0)</f>
        <v>2470005</v>
      </c>
      <c r="G6" s="4">
        <f t="shared" si="0"/>
        <v>0</v>
      </c>
      <c r="H6" s="4" t="str">
        <f t="shared" si="1"/>
        <v>，2470005</v>
      </c>
      <c r="I6" s="4" t="str">
        <f>VLOOKUP(A6,HOP!A:U,21,0)</f>
        <v>直连</v>
      </c>
    </row>
    <row r="7" s="4" customFormat="1" spans="1:9">
      <c r="A7" s="5">
        <v>17665487407</v>
      </c>
      <c r="B7" s="6">
        <v>44654</v>
      </c>
      <c r="C7" s="6">
        <v>44655</v>
      </c>
      <c r="D7" s="4">
        <v>666</v>
      </c>
      <c r="E7" s="4" t="str">
        <f>VLOOKUP(A7,HOP!A:L,12,0)</f>
        <v>666.00</v>
      </c>
      <c r="F7" s="4" t="str">
        <f>VLOOKUP(A7,HOP!A:C,3,0)</f>
        <v>2470662</v>
      </c>
      <c r="G7" s="4">
        <f t="shared" si="0"/>
        <v>0</v>
      </c>
      <c r="H7" s="4" t="str">
        <f t="shared" si="1"/>
        <v>，2470662</v>
      </c>
      <c r="I7" s="4" t="str">
        <f>VLOOKUP(A7,HOP!A:U,21,0)</f>
        <v>直连</v>
      </c>
    </row>
    <row r="8" s="4" customFormat="1" spans="1:9">
      <c r="A8" s="5">
        <v>17678046003</v>
      </c>
      <c r="B8" s="6">
        <v>44653</v>
      </c>
      <c r="C8" s="6">
        <v>44655</v>
      </c>
      <c r="D8" s="4">
        <v>970</v>
      </c>
      <c r="E8" s="4" t="str">
        <f>VLOOKUP(A8,HOP!A:L,12,0)</f>
        <v>970.00</v>
      </c>
      <c r="F8" s="4" t="str">
        <f>VLOOKUP(A8,HOP!A:C,3,0)</f>
        <v>2473867</v>
      </c>
      <c r="G8" s="4">
        <f t="shared" si="0"/>
        <v>0</v>
      </c>
      <c r="H8" s="4" t="str">
        <f t="shared" si="1"/>
        <v>，2473867</v>
      </c>
      <c r="I8" s="4" t="str">
        <f>VLOOKUP(A8,HOP!A:U,21,0)</f>
        <v>直连</v>
      </c>
    </row>
    <row r="9" s="4" customFormat="1" hidden="1" spans="1:9">
      <c r="A9" s="5">
        <v>17678747832</v>
      </c>
      <c r="B9" s="6">
        <v>44654</v>
      </c>
      <c r="C9" s="6">
        <v>44655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17699443615</v>
      </c>
      <c r="B10" s="6">
        <v>44654</v>
      </c>
      <c r="C10" s="6">
        <v>44655</v>
      </c>
      <c r="D10" s="4">
        <v>878</v>
      </c>
      <c r="E10" s="4" t="str">
        <f>VLOOKUP(A10,HOP!A:L,12,0)</f>
        <v>878.00</v>
      </c>
      <c r="F10" s="4" t="str">
        <f>VLOOKUP(A10,HOP!A:C,3,0)</f>
        <v>2479046</v>
      </c>
      <c r="G10" s="4">
        <f t="shared" si="0"/>
        <v>0</v>
      </c>
      <c r="H10" s="4" t="str">
        <f t="shared" si="1"/>
        <v>，2479046</v>
      </c>
      <c r="I10" s="4" t="str">
        <f>VLOOKUP(A10,HOP!A:U,21,0)</f>
        <v>直连</v>
      </c>
    </row>
    <row r="11" s="4" customFormat="1" hidden="1" spans="1:9">
      <c r="A11" s="5">
        <v>17725465865</v>
      </c>
      <c r="B11" s="6">
        <v>44654</v>
      </c>
      <c r="C11" s="6">
        <v>44655</v>
      </c>
      <c r="D11" s="4">
        <v>0</v>
      </c>
      <c r="E11" s="4" t="str">
        <f>VLOOKUP(A11,HOP!A:L,12,0)</f>
        <v>0.00</v>
      </c>
      <c r="F11" s="4" t="str">
        <f>VLOOKUP(A11,HOP!A:C,3,0)</f>
        <v>2485497</v>
      </c>
      <c r="G11" s="4">
        <f t="shared" si="0"/>
        <v>0</v>
      </c>
      <c r="H11" s="4" t="str">
        <f t="shared" si="1"/>
        <v>，2485497</v>
      </c>
      <c r="I11" s="4" t="str">
        <f>VLOOKUP(A11,HOP!A:U,21,0)</f>
        <v>直连</v>
      </c>
    </row>
    <row r="12" s="4" customFormat="1" spans="1:9">
      <c r="A12" s="5">
        <v>17726053478</v>
      </c>
      <c r="B12" s="6">
        <v>44654</v>
      </c>
      <c r="C12" s="6">
        <v>44655</v>
      </c>
      <c r="D12" s="4">
        <v>687</v>
      </c>
      <c r="E12" s="4" t="str">
        <f>VLOOKUP(A12,HOP!A:L,12,0)</f>
        <v>687.00</v>
      </c>
      <c r="F12" s="4" t="str">
        <f>VLOOKUP(A12,HOP!A:C,3,0)</f>
        <v>2485914</v>
      </c>
      <c r="G12" s="4">
        <f t="shared" si="0"/>
        <v>0</v>
      </c>
      <c r="H12" s="4" t="str">
        <f t="shared" si="1"/>
        <v>，2485914</v>
      </c>
      <c r="I12" s="4" t="str">
        <f>VLOOKUP(A12,HOP!A:U,21,0)</f>
        <v>直连</v>
      </c>
    </row>
    <row r="13" s="4" customFormat="1" spans="1:9">
      <c r="A13" s="5">
        <v>17735270395</v>
      </c>
      <c r="B13" s="6">
        <v>44654</v>
      </c>
      <c r="C13" s="6">
        <v>44655</v>
      </c>
      <c r="D13" s="4">
        <v>418</v>
      </c>
      <c r="E13" s="4" t="str">
        <f>VLOOKUP(A13,HOP!A:L,12,0)</f>
        <v>418.00</v>
      </c>
      <c r="F13" s="4" t="str">
        <f>VLOOKUP(A13,HOP!A:C,3,0)</f>
        <v>2489140</v>
      </c>
      <c r="G13" s="4">
        <f t="shared" si="0"/>
        <v>0</v>
      </c>
      <c r="H13" s="4" t="str">
        <f t="shared" si="1"/>
        <v>，2489140</v>
      </c>
      <c r="I13" s="4" t="str">
        <f>VLOOKUP(A13,HOP!A:U,21,0)</f>
        <v>直连</v>
      </c>
    </row>
    <row r="14" s="4" customFormat="1" spans="1:9">
      <c r="A14" s="5">
        <v>17735815804</v>
      </c>
      <c r="B14" s="6">
        <v>44654</v>
      </c>
      <c r="C14" s="6">
        <v>44655</v>
      </c>
      <c r="D14" s="4">
        <v>1375</v>
      </c>
      <c r="E14" s="4" t="str">
        <f>VLOOKUP(A14,HOP!A:L,12,0)</f>
        <v>1375.00</v>
      </c>
      <c r="F14" s="4" t="str">
        <f>VLOOKUP(A14,HOP!A:C,3,0)</f>
        <v>2489521</v>
      </c>
      <c r="G14" s="4">
        <f t="shared" si="0"/>
        <v>0</v>
      </c>
      <c r="H14" s="4" t="str">
        <f t="shared" si="1"/>
        <v>，2489521</v>
      </c>
      <c r="I14" s="4" t="str">
        <f>VLOOKUP(A14,HOP!A:U,21,0)</f>
        <v>直连</v>
      </c>
    </row>
    <row r="15" s="4" customFormat="1" spans="1:9">
      <c r="A15" s="5">
        <v>17745180973</v>
      </c>
      <c r="B15" s="6">
        <v>44654</v>
      </c>
      <c r="C15" s="6">
        <v>44655</v>
      </c>
      <c r="D15" s="4">
        <v>283</v>
      </c>
      <c r="E15" s="4" t="str">
        <f>VLOOKUP(A15,HOP!A:L,12,0)</f>
        <v>283.00</v>
      </c>
      <c r="F15" s="4" t="str">
        <f>VLOOKUP(A15,HOP!A:C,3,0)</f>
        <v>2493167</v>
      </c>
      <c r="G15" s="4">
        <f t="shared" si="0"/>
        <v>0</v>
      </c>
      <c r="H15" s="4" t="str">
        <f t="shared" si="1"/>
        <v>，2493167</v>
      </c>
      <c r="I15" s="4" t="str">
        <f>VLOOKUP(A15,HOP!A:U,21,0)</f>
        <v>直连</v>
      </c>
    </row>
    <row r="16" s="4" customFormat="1" spans="1:9">
      <c r="A16" s="5">
        <v>17746192198</v>
      </c>
      <c r="B16" s="6">
        <v>44654</v>
      </c>
      <c r="C16" s="6">
        <v>44655</v>
      </c>
      <c r="D16" s="4">
        <v>3422</v>
      </c>
      <c r="E16" s="4" t="str">
        <f>VLOOKUP(A16,HOP!A:L,12,0)</f>
        <v>3422.00</v>
      </c>
      <c r="F16" s="4" t="str">
        <f>VLOOKUP(A16,HOP!A:C,3,0)</f>
        <v>2494008</v>
      </c>
      <c r="G16" s="4">
        <f t="shared" si="0"/>
        <v>0</v>
      </c>
      <c r="H16" s="4" t="str">
        <f t="shared" si="1"/>
        <v>，2494008</v>
      </c>
      <c r="I16" s="4" t="str">
        <f>VLOOKUP(A16,HOP!A:U,21,0)</f>
        <v>直连</v>
      </c>
    </row>
    <row r="17" s="4" customFormat="1" spans="1:9">
      <c r="A17" s="5">
        <v>17752470719</v>
      </c>
      <c r="B17" s="6">
        <v>44654</v>
      </c>
      <c r="C17" s="6">
        <v>44655</v>
      </c>
      <c r="D17" s="4">
        <v>1012</v>
      </c>
      <c r="E17" s="4" t="str">
        <f>VLOOKUP(A17,HOP!A:L,12,0)</f>
        <v>1012.00</v>
      </c>
      <c r="F17" s="4" t="str">
        <f>VLOOKUP(A17,HOP!A:C,3,0)</f>
        <v>2494828</v>
      </c>
      <c r="G17" s="4">
        <f t="shared" si="0"/>
        <v>0</v>
      </c>
      <c r="H17" s="4" t="str">
        <f t="shared" si="1"/>
        <v>，2494828</v>
      </c>
      <c r="I17" s="4" t="str">
        <f>VLOOKUP(A17,HOP!A:U,21,0)</f>
        <v>直连</v>
      </c>
    </row>
    <row r="18" s="4" customFormat="1" hidden="1" spans="1:9">
      <c r="A18" s="5">
        <v>17752690730</v>
      </c>
      <c r="B18" s="6">
        <v>44654</v>
      </c>
      <c r="C18" s="6">
        <v>44655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17753536201</v>
      </c>
      <c r="B19" s="6">
        <v>44654</v>
      </c>
      <c r="C19" s="6">
        <v>44655</v>
      </c>
      <c r="D19" s="4">
        <v>130</v>
      </c>
      <c r="E19" s="4" t="str">
        <f>VLOOKUP(A19,HOP!A:L,12,0)</f>
        <v>130.00</v>
      </c>
      <c r="F19" s="4" t="str">
        <f>VLOOKUP(A19,HOP!A:C,3,0)</f>
        <v>2495260</v>
      </c>
      <c r="G19" s="4">
        <f t="shared" si="0"/>
        <v>0</v>
      </c>
      <c r="H19" s="4" t="str">
        <f t="shared" si="1"/>
        <v>，2495260</v>
      </c>
      <c r="I19" s="4" t="str">
        <f>VLOOKUP(A19,HOP!A:U,21,0)</f>
        <v>直连</v>
      </c>
    </row>
    <row r="20" s="4" customFormat="1" spans="1:9">
      <c r="A20" s="5">
        <v>17753907431</v>
      </c>
      <c r="B20" s="6">
        <v>44654</v>
      </c>
      <c r="C20" s="6">
        <v>44655</v>
      </c>
      <c r="D20" s="4">
        <v>90</v>
      </c>
      <c r="E20" s="4" t="str">
        <f>VLOOKUP(A20,HOP!A:L,12,0)</f>
        <v>90.00</v>
      </c>
      <c r="F20" s="4" t="str">
        <f>VLOOKUP(A20,HOP!A:C,3,0)</f>
        <v>2495493</v>
      </c>
      <c r="G20" s="4">
        <f t="shared" si="0"/>
        <v>0</v>
      </c>
      <c r="H20" s="4" t="str">
        <f t="shared" si="1"/>
        <v>，2495493</v>
      </c>
      <c r="I20" s="4" t="str">
        <f>VLOOKUP(A20,HOP!A:U,21,0)</f>
        <v>直连</v>
      </c>
    </row>
    <row r="21" s="4" customFormat="1" spans="1:9">
      <c r="A21" s="5">
        <v>17754128578</v>
      </c>
      <c r="B21" s="6">
        <v>44654</v>
      </c>
      <c r="C21" s="6">
        <v>44655</v>
      </c>
      <c r="D21" s="4">
        <v>128</v>
      </c>
      <c r="E21" s="4" t="str">
        <f>VLOOKUP(A21,HOP!A:L,12,0)</f>
        <v>128.00</v>
      </c>
      <c r="F21" s="4" t="str">
        <f>VLOOKUP(A21,HOP!A:C,3,0)</f>
        <v>2495627</v>
      </c>
      <c r="G21" s="4">
        <f t="shared" si="0"/>
        <v>0</v>
      </c>
      <c r="H21" s="4" t="str">
        <f t="shared" si="1"/>
        <v>，2495627</v>
      </c>
      <c r="I21" s="4" t="str">
        <f>VLOOKUP(A21,HOP!A:U,21,0)</f>
        <v>直连</v>
      </c>
    </row>
    <row r="22" s="4" customFormat="1" hidden="1" spans="1:9">
      <c r="A22" s="5">
        <v>17754226201</v>
      </c>
      <c r="B22" s="6">
        <v>44654</v>
      </c>
      <c r="C22" s="6">
        <v>44655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17759978331</v>
      </c>
      <c r="B23" s="6">
        <v>44654</v>
      </c>
      <c r="C23" s="6">
        <v>44655</v>
      </c>
      <c r="D23" s="4">
        <v>194</v>
      </c>
      <c r="E23" s="4" t="str">
        <f>VLOOKUP(A23,HOP!A:L,12,0)</f>
        <v>194.00</v>
      </c>
      <c r="F23" s="4" t="str">
        <f>VLOOKUP(A23,HOP!A:C,3,0)</f>
        <v>2496170</v>
      </c>
      <c r="G23" s="4">
        <f t="shared" si="0"/>
        <v>0</v>
      </c>
      <c r="H23" s="4" t="str">
        <f t="shared" si="1"/>
        <v>，2496170</v>
      </c>
      <c r="I23" s="4" t="str">
        <f>VLOOKUP(A23,HOP!A:U,21,0)</f>
        <v>直连</v>
      </c>
    </row>
    <row r="25" spans="4:4">
      <c r="D25" s="4">
        <f>SUM(D2:D24)</f>
        <v>13400</v>
      </c>
    </row>
    <row r="26" spans="4:4">
      <c r="D26" s="4" t="s">
        <v>134</v>
      </c>
    </row>
    <row r="30" spans="1:1">
      <c r="A30" s="4" t="s">
        <v>135</v>
      </c>
    </row>
    <row r="31" spans="1:1">
      <c r="A31" s="4" t="s">
        <v>136</v>
      </c>
    </row>
  </sheetData>
  <autoFilter ref="A1:XFD26">
    <filterColumn colId="3">
      <filters blank="1">
        <filter val="90"/>
        <filter val="1012"/>
        <filter val="194"/>
        <filter val="1456"/>
        <filter val="418"/>
        <filter val="3422"/>
        <filter val="666"/>
        <filter val="128"/>
        <filter val="13400 CNY"/>
        <filter val="130"/>
        <filter val="970"/>
        <filter val="774"/>
        <filter val="1375"/>
        <filter val="437"/>
        <filter val="878"/>
        <filter val="480"/>
        <filter val="13400"/>
        <filter val="283"/>
        <filter val="68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</row>
    <row r="2" s="1" customFormat="1" spans="1:21">
      <c r="A2" s="3">
        <v>17759978331</v>
      </c>
      <c r="B2" s="1" t="s">
        <v>155</v>
      </c>
      <c r="C2" s="1" t="s">
        <v>156</v>
      </c>
      <c r="D2" s="1" t="s">
        <v>157</v>
      </c>
      <c r="E2" s="1" t="s">
        <v>132</v>
      </c>
      <c r="F2" s="1" t="s">
        <v>155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160</v>
      </c>
      <c r="L2" s="1" t="s">
        <v>160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  <c r="U2" s="1" t="s">
        <v>169</v>
      </c>
    </row>
    <row r="3" s="1" customFormat="1" spans="1:21">
      <c r="A3" s="3">
        <v>17754128578</v>
      </c>
      <c r="B3" s="1" t="s">
        <v>155</v>
      </c>
      <c r="C3" s="1" t="s">
        <v>170</v>
      </c>
      <c r="D3" s="1" t="s">
        <v>171</v>
      </c>
      <c r="E3" s="1" t="s">
        <v>124</v>
      </c>
      <c r="F3" s="1" t="s">
        <v>155</v>
      </c>
      <c r="G3" s="1" t="s">
        <v>158</v>
      </c>
      <c r="H3" s="1" t="s">
        <v>159</v>
      </c>
      <c r="I3" s="1" t="s">
        <v>172</v>
      </c>
      <c r="J3" s="1" t="s">
        <v>161</v>
      </c>
      <c r="K3" s="1" t="s">
        <v>172</v>
      </c>
      <c r="L3" s="1" t="s">
        <v>172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165</v>
      </c>
      <c r="R3" s="1" t="s">
        <v>173</v>
      </c>
      <c r="S3" s="1" t="s">
        <v>167</v>
      </c>
      <c r="T3" s="1" t="s">
        <v>168</v>
      </c>
      <c r="U3" s="1" t="s">
        <v>169</v>
      </c>
    </row>
    <row r="4" s="1" customFormat="1" spans="1:21">
      <c r="A4" s="3">
        <v>17753907431</v>
      </c>
      <c r="B4" s="1" t="s">
        <v>155</v>
      </c>
      <c r="C4" s="1" t="s">
        <v>174</v>
      </c>
      <c r="D4" s="1" t="s">
        <v>175</v>
      </c>
      <c r="E4" s="1" t="s">
        <v>120</v>
      </c>
      <c r="F4" s="1" t="s">
        <v>155</v>
      </c>
      <c r="G4" s="1" t="s">
        <v>158</v>
      </c>
      <c r="H4" s="1" t="s">
        <v>159</v>
      </c>
      <c r="I4" s="1" t="s">
        <v>176</v>
      </c>
      <c r="J4" s="1" t="s">
        <v>161</v>
      </c>
      <c r="K4" s="1" t="s">
        <v>176</v>
      </c>
      <c r="L4" s="1" t="s">
        <v>176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165</v>
      </c>
      <c r="R4" s="1" t="s">
        <v>177</v>
      </c>
      <c r="S4" s="1" t="s">
        <v>167</v>
      </c>
      <c r="T4" s="1" t="s">
        <v>168</v>
      </c>
      <c r="U4" s="1" t="s">
        <v>169</v>
      </c>
    </row>
    <row r="5" s="1" customFormat="1" spans="1:21">
      <c r="A5" s="3">
        <v>17753536201</v>
      </c>
      <c r="B5" s="1" t="s">
        <v>155</v>
      </c>
      <c r="C5" s="1" t="s">
        <v>178</v>
      </c>
      <c r="D5" s="1" t="s">
        <v>179</v>
      </c>
      <c r="E5" s="1" t="s">
        <v>116</v>
      </c>
      <c r="F5" s="1" t="s">
        <v>155</v>
      </c>
      <c r="G5" s="1" t="s">
        <v>158</v>
      </c>
      <c r="H5" s="1" t="s">
        <v>159</v>
      </c>
      <c r="I5" s="1" t="s">
        <v>180</v>
      </c>
      <c r="J5" s="1" t="s">
        <v>161</v>
      </c>
      <c r="K5" s="1" t="s">
        <v>180</v>
      </c>
      <c r="L5" s="1" t="s">
        <v>180</v>
      </c>
      <c r="M5" s="1" t="s">
        <v>162</v>
      </c>
      <c r="N5" s="1" t="s">
        <v>162</v>
      </c>
      <c r="O5" s="1" t="s">
        <v>163</v>
      </c>
      <c r="P5" s="1" t="s">
        <v>164</v>
      </c>
      <c r="Q5" s="1" t="s">
        <v>165</v>
      </c>
      <c r="R5" s="1" t="s">
        <v>181</v>
      </c>
      <c r="S5" s="1" t="s">
        <v>167</v>
      </c>
      <c r="T5" s="1" t="s">
        <v>168</v>
      </c>
      <c r="U5" s="1" t="s">
        <v>169</v>
      </c>
    </row>
    <row r="6" s="1" customFormat="1" spans="1:21">
      <c r="A6" s="3">
        <v>17752470719</v>
      </c>
      <c r="B6" s="1" t="s">
        <v>182</v>
      </c>
      <c r="C6" s="1" t="s">
        <v>183</v>
      </c>
      <c r="D6" s="1" t="s">
        <v>184</v>
      </c>
      <c r="E6" s="1" t="s">
        <v>185</v>
      </c>
      <c r="F6" s="1" t="s">
        <v>155</v>
      </c>
      <c r="G6" s="1" t="s">
        <v>158</v>
      </c>
      <c r="H6" s="1" t="s">
        <v>159</v>
      </c>
      <c r="I6" s="1" t="s">
        <v>186</v>
      </c>
      <c r="J6" s="1" t="s">
        <v>161</v>
      </c>
      <c r="K6" s="1" t="s">
        <v>186</v>
      </c>
      <c r="L6" s="1" t="s">
        <v>186</v>
      </c>
      <c r="M6" s="1" t="s">
        <v>162</v>
      </c>
      <c r="N6" s="1" t="s">
        <v>162</v>
      </c>
      <c r="O6" s="1" t="s">
        <v>163</v>
      </c>
      <c r="P6" s="1" t="s">
        <v>164</v>
      </c>
      <c r="Q6" s="1" t="s">
        <v>165</v>
      </c>
      <c r="R6" s="1" t="s">
        <v>187</v>
      </c>
      <c r="S6" s="1" t="s">
        <v>167</v>
      </c>
      <c r="T6" s="1" t="s">
        <v>168</v>
      </c>
      <c r="U6" s="1" t="s">
        <v>169</v>
      </c>
    </row>
    <row r="7" s="1" customFormat="1" spans="1:21">
      <c r="A7" s="3">
        <v>17746192198</v>
      </c>
      <c r="B7" s="1" t="s">
        <v>188</v>
      </c>
      <c r="C7" s="1" t="s">
        <v>189</v>
      </c>
      <c r="D7" s="1" t="s">
        <v>190</v>
      </c>
      <c r="E7" s="1" t="s">
        <v>191</v>
      </c>
      <c r="F7" s="1" t="s">
        <v>155</v>
      </c>
      <c r="G7" s="1" t="s">
        <v>158</v>
      </c>
      <c r="H7" s="1" t="s">
        <v>159</v>
      </c>
      <c r="I7" s="1" t="s">
        <v>192</v>
      </c>
      <c r="J7" s="1" t="s">
        <v>161</v>
      </c>
      <c r="K7" s="1" t="s">
        <v>192</v>
      </c>
      <c r="L7" s="1" t="s">
        <v>192</v>
      </c>
      <c r="M7" s="1" t="s">
        <v>162</v>
      </c>
      <c r="N7" s="1" t="s">
        <v>162</v>
      </c>
      <c r="O7" s="1" t="s">
        <v>163</v>
      </c>
      <c r="P7" s="1" t="s">
        <v>164</v>
      </c>
      <c r="Q7" s="1" t="s">
        <v>165</v>
      </c>
      <c r="R7" s="1" t="s">
        <v>193</v>
      </c>
      <c r="S7" s="1" t="s">
        <v>167</v>
      </c>
      <c r="T7" s="1" t="s">
        <v>168</v>
      </c>
      <c r="U7" s="1" t="s">
        <v>169</v>
      </c>
    </row>
    <row r="8" s="1" customFormat="1" spans="1:21">
      <c r="A8" s="3">
        <v>17745180973</v>
      </c>
      <c r="B8" s="1" t="s">
        <v>188</v>
      </c>
      <c r="C8" s="1" t="s">
        <v>194</v>
      </c>
      <c r="D8" s="1" t="s">
        <v>195</v>
      </c>
      <c r="E8" s="1" t="s">
        <v>196</v>
      </c>
      <c r="F8" s="1" t="s">
        <v>155</v>
      </c>
      <c r="G8" s="1" t="s">
        <v>158</v>
      </c>
      <c r="H8" s="1" t="s">
        <v>159</v>
      </c>
      <c r="I8" s="1" t="s">
        <v>197</v>
      </c>
      <c r="J8" s="1" t="s">
        <v>161</v>
      </c>
      <c r="K8" s="1" t="s">
        <v>197</v>
      </c>
      <c r="L8" s="1" t="s">
        <v>197</v>
      </c>
      <c r="M8" s="1" t="s">
        <v>162</v>
      </c>
      <c r="N8" s="1" t="s">
        <v>162</v>
      </c>
      <c r="O8" s="1" t="s">
        <v>163</v>
      </c>
      <c r="P8" s="1" t="s">
        <v>164</v>
      </c>
      <c r="Q8" s="1" t="s">
        <v>165</v>
      </c>
      <c r="R8" s="1" t="s">
        <v>198</v>
      </c>
      <c r="S8" s="1" t="s">
        <v>167</v>
      </c>
      <c r="T8" s="1" t="s">
        <v>168</v>
      </c>
      <c r="U8" s="1" t="s">
        <v>169</v>
      </c>
    </row>
    <row r="9" s="1" customFormat="1" spans="1:21">
      <c r="A9" s="3">
        <v>17735815804</v>
      </c>
      <c r="B9" s="1" t="s">
        <v>199</v>
      </c>
      <c r="C9" s="1" t="s">
        <v>200</v>
      </c>
      <c r="D9" s="1" t="s">
        <v>201</v>
      </c>
      <c r="E9" s="1" t="s">
        <v>202</v>
      </c>
      <c r="F9" s="1" t="s">
        <v>155</v>
      </c>
      <c r="G9" s="1" t="s">
        <v>158</v>
      </c>
      <c r="H9" s="1" t="s">
        <v>159</v>
      </c>
      <c r="I9" s="1" t="s">
        <v>203</v>
      </c>
      <c r="J9" s="1" t="s">
        <v>161</v>
      </c>
      <c r="K9" s="1" t="s">
        <v>203</v>
      </c>
      <c r="L9" s="1" t="s">
        <v>203</v>
      </c>
      <c r="M9" s="1" t="s">
        <v>162</v>
      </c>
      <c r="N9" s="1" t="s">
        <v>162</v>
      </c>
      <c r="O9" s="1" t="s">
        <v>163</v>
      </c>
      <c r="P9" s="1" t="s">
        <v>164</v>
      </c>
      <c r="Q9" s="1" t="s">
        <v>165</v>
      </c>
      <c r="R9" s="1" t="s">
        <v>204</v>
      </c>
      <c r="S9" s="1" t="s">
        <v>167</v>
      </c>
      <c r="T9" s="1" t="s">
        <v>168</v>
      </c>
      <c r="U9" s="1" t="s">
        <v>169</v>
      </c>
    </row>
    <row r="10" s="1" customFormat="1" spans="1:21">
      <c r="A10" s="3">
        <v>17735270395</v>
      </c>
      <c r="B10" s="1" t="s">
        <v>205</v>
      </c>
      <c r="C10" s="1" t="s">
        <v>206</v>
      </c>
      <c r="D10" s="1" t="s">
        <v>207</v>
      </c>
      <c r="E10" s="1" t="s">
        <v>88</v>
      </c>
      <c r="F10" s="1" t="s">
        <v>155</v>
      </c>
      <c r="G10" s="1" t="s">
        <v>158</v>
      </c>
      <c r="H10" s="1" t="s">
        <v>159</v>
      </c>
      <c r="I10" s="1" t="s">
        <v>208</v>
      </c>
      <c r="J10" s="1" t="s">
        <v>161</v>
      </c>
      <c r="K10" s="1" t="s">
        <v>208</v>
      </c>
      <c r="L10" s="1" t="s">
        <v>208</v>
      </c>
      <c r="M10" s="1" t="s">
        <v>162</v>
      </c>
      <c r="N10" s="1" t="s">
        <v>162</v>
      </c>
      <c r="O10" s="1" t="s">
        <v>163</v>
      </c>
      <c r="P10" s="1" t="s">
        <v>164</v>
      </c>
      <c r="Q10" s="1" t="s">
        <v>165</v>
      </c>
      <c r="R10" s="1" t="s">
        <v>209</v>
      </c>
      <c r="S10" s="1" t="s">
        <v>167</v>
      </c>
      <c r="T10" s="1" t="s">
        <v>168</v>
      </c>
      <c r="U10" s="1" t="s">
        <v>169</v>
      </c>
    </row>
    <row r="11" s="1" customFormat="1" spans="1:21">
      <c r="A11" s="3">
        <v>17726053478</v>
      </c>
      <c r="B11" s="1" t="s">
        <v>210</v>
      </c>
      <c r="C11" s="1" t="s">
        <v>211</v>
      </c>
      <c r="D11" s="1" t="s">
        <v>212</v>
      </c>
      <c r="E11" s="1" t="s">
        <v>213</v>
      </c>
      <c r="F11" s="1" t="s">
        <v>155</v>
      </c>
      <c r="G11" s="1" t="s">
        <v>158</v>
      </c>
      <c r="H11" s="1" t="s">
        <v>159</v>
      </c>
      <c r="I11" s="1" t="s">
        <v>214</v>
      </c>
      <c r="J11" s="1" t="s">
        <v>161</v>
      </c>
      <c r="K11" s="1" t="s">
        <v>214</v>
      </c>
      <c r="L11" s="1" t="s">
        <v>214</v>
      </c>
      <c r="M11" s="1" t="s">
        <v>162</v>
      </c>
      <c r="N11" s="1" t="s">
        <v>162</v>
      </c>
      <c r="O11" s="1" t="s">
        <v>163</v>
      </c>
      <c r="P11" s="1" t="s">
        <v>164</v>
      </c>
      <c r="Q11" s="1" t="s">
        <v>165</v>
      </c>
      <c r="R11" s="1" t="s">
        <v>215</v>
      </c>
      <c r="S11" s="1" t="s">
        <v>167</v>
      </c>
      <c r="T11" s="1" t="s">
        <v>168</v>
      </c>
      <c r="U11" s="1" t="s">
        <v>169</v>
      </c>
    </row>
    <row r="12" s="1" customFormat="1" spans="1:21">
      <c r="A12" s="3">
        <v>17725465865</v>
      </c>
      <c r="B12" s="1" t="s">
        <v>210</v>
      </c>
      <c r="C12" s="1" t="s">
        <v>216</v>
      </c>
      <c r="D12" s="1" t="s">
        <v>217</v>
      </c>
      <c r="E12" s="1" t="s">
        <v>78</v>
      </c>
      <c r="F12" s="1" t="s">
        <v>155</v>
      </c>
      <c r="G12" s="1" t="s">
        <v>158</v>
      </c>
      <c r="H12" s="1" t="s">
        <v>159</v>
      </c>
      <c r="I12" s="1" t="s">
        <v>163</v>
      </c>
      <c r="J12" s="1" t="s">
        <v>161</v>
      </c>
      <c r="K12" s="1" t="s">
        <v>163</v>
      </c>
      <c r="L12" s="1" t="s">
        <v>163</v>
      </c>
      <c r="M12" s="1" t="s">
        <v>162</v>
      </c>
      <c r="N12" s="1" t="s">
        <v>162</v>
      </c>
      <c r="O12" s="1" t="s">
        <v>163</v>
      </c>
      <c r="P12" s="1" t="s">
        <v>164</v>
      </c>
      <c r="Q12" s="1" t="s">
        <v>165</v>
      </c>
      <c r="R12" s="1" t="s">
        <v>218</v>
      </c>
      <c r="S12" s="1" t="s">
        <v>167</v>
      </c>
      <c r="T12" s="1" t="s">
        <v>168</v>
      </c>
      <c r="U12" s="1" t="s">
        <v>169</v>
      </c>
    </row>
    <row r="13" s="1" customFormat="1" spans="1:21">
      <c r="A13" s="3">
        <v>17699443615</v>
      </c>
      <c r="B13" s="1" t="s">
        <v>219</v>
      </c>
      <c r="C13" s="1" t="s">
        <v>220</v>
      </c>
      <c r="D13" s="1" t="s">
        <v>221</v>
      </c>
      <c r="E13" s="1" t="s">
        <v>222</v>
      </c>
      <c r="F13" s="1" t="s">
        <v>155</v>
      </c>
      <c r="G13" s="1" t="s">
        <v>158</v>
      </c>
      <c r="H13" s="1" t="s">
        <v>159</v>
      </c>
      <c r="I13" s="1" t="s">
        <v>223</v>
      </c>
      <c r="J13" s="1" t="s">
        <v>161</v>
      </c>
      <c r="K13" s="1" t="s">
        <v>223</v>
      </c>
      <c r="L13" s="1" t="s">
        <v>223</v>
      </c>
      <c r="M13" s="1" t="s">
        <v>162</v>
      </c>
      <c r="N13" s="1" t="s">
        <v>162</v>
      </c>
      <c r="O13" s="1" t="s">
        <v>163</v>
      </c>
      <c r="P13" s="1" t="s">
        <v>164</v>
      </c>
      <c r="Q13" s="1" t="s">
        <v>165</v>
      </c>
      <c r="R13" s="1" t="s">
        <v>224</v>
      </c>
      <c r="S13" s="1" t="s">
        <v>167</v>
      </c>
      <c r="T13" s="1" t="s">
        <v>168</v>
      </c>
      <c r="U13" s="1" t="s">
        <v>169</v>
      </c>
    </row>
    <row r="14" s="1" customFormat="1" spans="1:21">
      <c r="A14" s="3">
        <v>17678046003</v>
      </c>
      <c r="B14" s="1" t="s">
        <v>225</v>
      </c>
      <c r="C14" s="1" t="s">
        <v>226</v>
      </c>
      <c r="D14" s="1" t="s">
        <v>227</v>
      </c>
      <c r="E14" s="1" t="s">
        <v>228</v>
      </c>
      <c r="F14" s="1" t="s">
        <v>182</v>
      </c>
      <c r="G14" s="1" t="s">
        <v>158</v>
      </c>
      <c r="H14" s="1" t="s">
        <v>159</v>
      </c>
      <c r="I14" s="1" t="s">
        <v>229</v>
      </c>
      <c r="J14" s="1" t="s">
        <v>161</v>
      </c>
      <c r="K14" s="1" t="s">
        <v>229</v>
      </c>
      <c r="L14" s="1" t="s">
        <v>229</v>
      </c>
      <c r="M14" s="1" t="s">
        <v>162</v>
      </c>
      <c r="N14" s="1" t="s">
        <v>162</v>
      </c>
      <c r="O14" s="1" t="s">
        <v>163</v>
      </c>
      <c r="P14" s="1" t="s">
        <v>164</v>
      </c>
      <c r="Q14" s="1" t="s">
        <v>165</v>
      </c>
      <c r="R14" s="1" t="s">
        <v>230</v>
      </c>
      <c r="S14" s="1" t="s">
        <v>167</v>
      </c>
      <c r="T14" s="1" t="s">
        <v>168</v>
      </c>
      <c r="U14" s="1" t="s">
        <v>169</v>
      </c>
    </row>
    <row r="15" s="1" customFormat="1" spans="1:21">
      <c r="A15" s="3">
        <v>17665487407</v>
      </c>
      <c r="B15" s="1" t="s">
        <v>231</v>
      </c>
      <c r="C15" s="1" t="s">
        <v>232</v>
      </c>
      <c r="D15" s="1" t="s">
        <v>233</v>
      </c>
      <c r="E15" s="1" t="s">
        <v>234</v>
      </c>
      <c r="F15" s="1" t="s">
        <v>155</v>
      </c>
      <c r="G15" s="1" t="s">
        <v>158</v>
      </c>
      <c r="H15" s="1" t="s">
        <v>159</v>
      </c>
      <c r="I15" s="1" t="s">
        <v>235</v>
      </c>
      <c r="J15" s="1" t="s">
        <v>161</v>
      </c>
      <c r="K15" s="1" t="s">
        <v>235</v>
      </c>
      <c r="L15" s="1" t="s">
        <v>235</v>
      </c>
      <c r="M15" s="1" t="s">
        <v>162</v>
      </c>
      <c r="N15" s="1" t="s">
        <v>162</v>
      </c>
      <c r="O15" s="1" t="s">
        <v>163</v>
      </c>
      <c r="P15" s="1" t="s">
        <v>164</v>
      </c>
      <c r="Q15" s="1" t="s">
        <v>165</v>
      </c>
      <c r="R15" s="1" t="s">
        <v>236</v>
      </c>
      <c r="S15" s="1" t="s">
        <v>167</v>
      </c>
      <c r="T15" s="1" t="s">
        <v>168</v>
      </c>
      <c r="U15" s="1" t="s">
        <v>169</v>
      </c>
    </row>
    <row r="16" s="1" customFormat="1" spans="1:21">
      <c r="A16" s="3">
        <v>17658774581</v>
      </c>
      <c r="B16" s="1" t="s">
        <v>237</v>
      </c>
      <c r="C16" s="1" t="s">
        <v>238</v>
      </c>
      <c r="D16" s="1" t="s">
        <v>239</v>
      </c>
      <c r="E16" s="1" t="s">
        <v>240</v>
      </c>
      <c r="F16" s="1" t="s">
        <v>182</v>
      </c>
      <c r="G16" s="1" t="s">
        <v>158</v>
      </c>
      <c r="H16" s="1" t="s">
        <v>159</v>
      </c>
      <c r="I16" s="1" t="s">
        <v>163</v>
      </c>
      <c r="J16" s="1" t="s">
        <v>161</v>
      </c>
      <c r="K16" s="1" t="s">
        <v>163</v>
      </c>
      <c r="L16" s="1" t="s">
        <v>163</v>
      </c>
      <c r="M16" s="1" t="s">
        <v>162</v>
      </c>
      <c r="N16" s="1" t="s">
        <v>162</v>
      </c>
      <c r="O16" s="1" t="s">
        <v>163</v>
      </c>
      <c r="P16" s="1" t="s">
        <v>164</v>
      </c>
      <c r="Q16" s="1" t="s">
        <v>165</v>
      </c>
      <c r="R16" s="1" t="s">
        <v>241</v>
      </c>
      <c r="S16" s="1" t="s">
        <v>167</v>
      </c>
      <c r="T16" s="1" t="s">
        <v>168</v>
      </c>
      <c r="U16" s="1" t="s">
        <v>169</v>
      </c>
    </row>
    <row r="17" s="1" customFormat="1" spans="1:21">
      <c r="A17" s="3">
        <v>17656642662</v>
      </c>
      <c r="B17" s="1" t="s">
        <v>242</v>
      </c>
      <c r="C17" s="1" t="s">
        <v>243</v>
      </c>
      <c r="D17" s="1" t="s">
        <v>244</v>
      </c>
      <c r="E17" s="1" t="s">
        <v>245</v>
      </c>
      <c r="F17" s="1" t="s">
        <v>155</v>
      </c>
      <c r="G17" s="1" t="s">
        <v>158</v>
      </c>
      <c r="H17" s="1" t="s">
        <v>159</v>
      </c>
      <c r="I17" s="1" t="s">
        <v>246</v>
      </c>
      <c r="J17" s="1" t="s">
        <v>161</v>
      </c>
      <c r="K17" s="1" t="s">
        <v>246</v>
      </c>
      <c r="L17" s="1" t="s">
        <v>246</v>
      </c>
      <c r="M17" s="1" t="s">
        <v>162</v>
      </c>
      <c r="N17" s="1" t="s">
        <v>162</v>
      </c>
      <c r="O17" s="1" t="s">
        <v>163</v>
      </c>
      <c r="P17" s="1" t="s">
        <v>164</v>
      </c>
      <c r="Q17" s="1" t="s">
        <v>165</v>
      </c>
      <c r="R17" s="1" t="s">
        <v>247</v>
      </c>
      <c r="S17" s="1" t="s">
        <v>167</v>
      </c>
      <c r="T17" s="1" t="s">
        <v>168</v>
      </c>
      <c r="U17" s="1" t="s">
        <v>169</v>
      </c>
    </row>
    <row r="18" s="1" customFormat="1" spans="1:21">
      <c r="A18" s="3">
        <v>17607174728</v>
      </c>
      <c r="B18" s="1" t="s">
        <v>248</v>
      </c>
      <c r="C18" s="1" t="s">
        <v>249</v>
      </c>
      <c r="D18" s="1" t="s">
        <v>250</v>
      </c>
      <c r="E18" s="1" t="s">
        <v>251</v>
      </c>
      <c r="F18" s="1" t="s">
        <v>155</v>
      </c>
      <c r="G18" s="1" t="s">
        <v>158</v>
      </c>
      <c r="H18" s="1" t="s">
        <v>159</v>
      </c>
      <c r="I18" s="1" t="s">
        <v>252</v>
      </c>
      <c r="J18" s="1" t="s">
        <v>161</v>
      </c>
      <c r="K18" s="1" t="s">
        <v>252</v>
      </c>
      <c r="L18" s="1" t="s">
        <v>252</v>
      </c>
      <c r="M18" s="1" t="s">
        <v>162</v>
      </c>
      <c r="N18" s="1" t="s">
        <v>162</v>
      </c>
      <c r="O18" s="1" t="s">
        <v>163</v>
      </c>
      <c r="P18" s="1" t="s">
        <v>164</v>
      </c>
      <c r="Q18" s="1" t="s">
        <v>165</v>
      </c>
      <c r="R18" s="1" t="s">
        <v>253</v>
      </c>
      <c r="S18" s="1" t="s">
        <v>167</v>
      </c>
      <c r="T18" s="1" t="s">
        <v>168</v>
      </c>
      <c r="U18" s="1" t="s">
        <v>169</v>
      </c>
    </row>
    <row r="19" s="1" customFormat="1" spans="1:21">
      <c r="A19" s="3">
        <v>17597868183</v>
      </c>
      <c r="B19" s="1" t="s">
        <v>254</v>
      </c>
      <c r="C19" s="1" t="s">
        <v>255</v>
      </c>
      <c r="D19" s="1" t="s">
        <v>256</v>
      </c>
      <c r="E19" s="1" t="s">
        <v>257</v>
      </c>
      <c r="F19" s="1" t="s">
        <v>182</v>
      </c>
      <c r="G19" s="1" t="s">
        <v>158</v>
      </c>
      <c r="H19" s="1" t="s">
        <v>159</v>
      </c>
      <c r="I19" s="1" t="s">
        <v>258</v>
      </c>
      <c r="J19" s="1" t="s">
        <v>161</v>
      </c>
      <c r="K19" s="1" t="s">
        <v>258</v>
      </c>
      <c r="L19" s="1" t="s">
        <v>258</v>
      </c>
      <c r="M19" s="1" t="s">
        <v>162</v>
      </c>
      <c r="N19" s="1" t="s">
        <v>162</v>
      </c>
      <c r="O19" s="1" t="s">
        <v>163</v>
      </c>
      <c r="P19" s="1" t="s">
        <v>164</v>
      </c>
      <c r="Q19" s="1" t="s">
        <v>165</v>
      </c>
      <c r="R19" s="1" t="s">
        <v>259</v>
      </c>
      <c r="S19" s="1" t="s">
        <v>167</v>
      </c>
      <c r="T19" s="1" t="s">
        <v>168</v>
      </c>
      <c r="U19" s="1" t="s">
        <v>169</v>
      </c>
    </row>
    <row r="20" s="1" customFormat="1" spans="1:21">
      <c r="A20" s="3">
        <v>17572262362</v>
      </c>
      <c r="B20" s="1" t="s">
        <v>260</v>
      </c>
      <c r="C20" s="1" t="s">
        <v>261</v>
      </c>
      <c r="D20" s="1" t="s">
        <v>244</v>
      </c>
      <c r="E20" s="1" t="s">
        <v>262</v>
      </c>
      <c r="F20" s="1" t="s">
        <v>155</v>
      </c>
      <c r="G20" s="1" t="s">
        <v>158</v>
      </c>
      <c r="H20" s="1" t="s">
        <v>159</v>
      </c>
      <c r="I20" s="1" t="s">
        <v>263</v>
      </c>
      <c r="J20" s="1" t="s">
        <v>161</v>
      </c>
      <c r="K20" s="1" t="s">
        <v>263</v>
      </c>
      <c r="L20" s="1" t="s">
        <v>263</v>
      </c>
      <c r="M20" s="1" t="s">
        <v>162</v>
      </c>
      <c r="N20" s="1" t="s">
        <v>162</v>
      </c>
      <c r="O20" s="1" t="s">
        <v>163</v>
      </c>
      <c r="P20" s="1" t="s">
        <v>164</v>
      </c>
      <c r="Q20" s="1" t="s">
        <v>165</v>
      </c>
      <c r="R20" s="1" t="s">
        <v>264</v>
      </c>
      <c r="S20" s="1" t="s">
        <v>167</v>
      </c>
      <c r="T20" s="1" t="s">
        <v>168</v>
      </c>
      <c r="U20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2022-04-19T01:28:43Z</dcterms:created>
  <dcterms:modified xsi:type="dcterms:W3CDTF">2022-04-19T01:33:43Z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C5A5EEAE91B34648AE8C7C76609614B9</vt:lpwstr>
  </property>
  <property fmtid="{D5CDD505-2E9C-101B-9397-08002B2CF9AE}" pid="3" name="KSOProductBuildVer">
    <vt:lpwstr>2052-11.1.0.11636</vt:lpwstr>
  </property>
</Properties>
</file>