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对账!$A$1:$X$40</definedName>
  </definedNames>
  <calcPr calcId="144525"/>
</workbook>
</file>

<file path=xl/sharedStrings.xml><?xml version="1.0" encoding="utf-8"?>
<sst xmlns="http://schemas.openxmlformats.org/spreadsheetml/2006/main" count="1294" uniqueCount="497">
  <si>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</si>
  <si>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</si>
  <si>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</si>
  <si>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</si>
  <si>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</si>
  <si>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</si>
  <si>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</si>
  <si>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</si>
  <si>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</si>
  <si>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</si>
  <si>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</si>
  <si>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</si>
  <si>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</si>
  <si>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</si>
  <si>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</si>
  <si>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</si>
  <si>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</si>
  <si>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</si>
  <si>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</si>
  <si>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</si>
  <si>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</si>
  <si>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</si>
  <si>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</si>
  <si>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</si>
  <si>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</si>
  <si>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16999314299	</t>
  </si>
  <si>
    <t>Ctrip</t>
  </si>
  <si>
    <t>正常</t>
  </si>
  <si>
    <t>[芝加哥]芝加哥市中心/北河万怡酒店(Courtyard by Marriott Chicago Downtown/River North)(68025813)</t>
  </si>
  <si>
    <t>客房(特大床)-带沙发床&lt;2人入住&gt;&lt;不退款&gt;</t>
  </si>
  <si>
    <t>HKD</t>
  </si>
  <si>
    <t>Tippel/Steven</t>
  </si>
  <si>
    <t>CA13030220419HKD</t>
  </si>
  <si>
    <t>未提现</t>
  </si>
  <si>
    <t>携程开票</t>
  </si>
  <si>
    <t xml:space="preserve">2343896	</t>
  </si>
  <si>
    <t xml:space="preserve">77255558	</t>
  </si>
  <si>
    <t xml:space="preserve">17353974833	</t>
  </si>
  <si>
    <t>[卡尔卡松]卡尔卡松城市宜必思尚品酒店(Ibis Styles Carcassonne La Cité)(80332211)</t>
  </si>
  <si>
    <t>标准双人房&lt;2人入住&gt;&lt;不退款&gt;&lt;早餐&gt;</t>
  </si>
  <si>
    <t>viros/jean-philippe</t>
  </si>
  <si>
    <t xml:space="preserve">	</t>
  </si>
  <si>
    <t>A480WDD510</t>
  </si>
  <si>
    <t xml:space="preserve">A480WDD508	</t>
  </si>
  <si>
    <t xml:space="preserve">17666404947	</t>
  </si>
  <si>
    <t>[西归浦市]阿英斯酒店(Eins Hotel)(77364376)</t>
  </si>
  <si>
    <t>标准双人床房&lt;2人入住&gt;&lt;不退款&gt;&lt;早餐&gt;</t>
  </si>
  <si>
    <t>LIM/HEEYOUNG</t>
  </si>
  <si>
    <t xml:space="preserve">17679254882	</t>
  </si>
  <si>
    <t>[马德里]普林斯萨广场酒店(Hotel Princesa Plaza Madrid)(60467234)</t>
  </si>
  <si>
    <t>经典双床房&lt;2人入住&gt;&lt;不退款&gt;</t>
  </si>
  <si>
    <t>Conijn/miranda</t>
  </si>
  <si>
    <t xml:space="preserve">2474608	</t>
  </si>
  <si>
    <t xml:space="preserve">10431SC086025	</t>
  </si>
  <si>
    <t xml:space="preserve">17719093836	</t>
  </si>
  <si>
    <t>[迈阿密]迈阿密洲际酒店(InterContinental Miami, an Ihg Hotel)(55328984)</t>
  </si>
  <si>
    <t>城景房&lt;2人入住&gt;&lt;不退款&gt;</t>
  </si>
  <si>
    <t>Balsamo/Lauren Bridgette</t>
  </si>
  <si>
    <t xml:space="preserve">24500298	</t>
  </si>
  <si>
    <t xml:space="preserve">17760845661	</t>
  </si>
  <si>
    <t>[纽约]阿菲尼亚五十酒店及套房(Fifty Hotel &amp; Suites by Affinia)(56185704)</t>
  </si>
  <si>
    <t>豪华客房, 1 张特大床&lt;2人入住&gt;&lt;不退款&gt;</t>
  </si>
  <si>
    <t>Sitton/Isaac</t>
  </si>
  <si>
    <t xml:space="preserve">CI3UORSK	</t>
  </si>
  <si>
    <t xml:space="preserve">17761406457	</t>
  </si>
  <si>
    <t>[米兰]乌纳世纪酒店(UNAHOTELS Century Milano)(56174687)</t>
  </si>
  <si>
    <t>经典大床精致套房&lt;2人入住&gt;&lt;不退款&gt;&lt;早餐&gt;</t>
  </si>
  <si>
    <t>Chung/Yan Wing</t>
  </si>
  <si>
    <t xml:space="preserve">17769377166	</t>
  </si>
  <si>
    <t>[埃森]埃森汉德尔斯霍夫精选酒店(Select Hotel Handelshof Essen)(55280986)</t>
  </si>
  <si>
    <t>舒适双人房&lt;2人入住&gt;&lt;不退款&gt;</t>
  </si>
  <si>
    <t>YIN/MINGHUI,Liu/Lu</t>
  </si>
  <si>
    <t xml:space="preserve">EXPEDIA_1920797911	</t>
  </si>
  <si>
    <t xml:space="preserve">17769469173	</t>
  </si>
  <si>
    <t>[阿姆斯特丹]艾迪阿姆斯特丹酒店(The ED Amsterdam)(70391354)</t>
  </si>
  <si>
    <t>双人房&lt;不退款&gt;&lt;2人入住&gt;</t>
  </si>
  <si>
    <t>GENG/SHIFENG</t>
  </si>
  <si>
    <t xml:space="preserve">按名字	</t>
  </si>
  <si>
    <t xml:space="preserve">17769652734	</t>
  </si>
  <si>
    <t>[尤金]尤金/斯普林菲尔德山谷河酒店(Valley River Inn Eugene/Springfield)(77371620)</t>
  </si>
  <si>
    <t>豪华2张大床房&lt;2人入住&gt;&lt;不退款&gt;</t>
  </si>
  <si>
    <t>Erskine/Allen</t>
  </si>
  <si>
    <t xml:space="preserve">54960SC155607	</t>
  </si>
  <si>
    <t xml:space="preserve">17771490998	</t>
  </si>
  <si>
    <t>[斯德哥尔摩]斯德哥尔摩Ç酒店(Hotel C Stockholm)(55337452)</t>
  </si>
  <si>
    <t>De Mattia/Michelangelo,Mancazzo/Angela</t>
  </si>
  <si>
    <t xml:space="preserve">10622SC065481	</t>
  </si>
  <si>
    <t xml:space="preserve">17771547952	</t>
  </si>
  <si>
    <t>Pringle/Rebecca,Pringle/Richard</t>
  </si>
  <si>
    <t xml:space="preserve">10622SC065520	</t>
  </si>
  <si>
    <t xml:space="preserve">17772563216	</t>
  </si>
  <si>
    <t>[圣旺]基里亚德帕瑞斯诺德圣奎恩酒店(Kyriad Paris Nord Porte de St Ouen)(55639824)</t>
  </si>
  <si>
    <t>Baudier/Nathan</t>
  </si>
  <si>
    <t xml:space="preserve">2501645	</t>
  </si>
  <si>
    <t xml:space="preserve">17782638264	</t>
  </si>
  <si>
    <t>[奇克托瓦加]纽约布法罗机场千禧酒店(Millennium Buffalo)(55547089)</t>
  </si>
  <si>
    <t>豪华2张双人床房&lt;2人入住&gt;&lt;不退款&gt;</t>
  </si>
  <si>
    <t>Marshall/Ashley B N</t>
  </si>
  <si>
    <t xml:space="preserve">2505122	</t>
  </si>
  <si>
    <t>4EK6VPPDV</t>
  </si>
  <si>
    <t xml:space="preserve">197159756	</t>
  </si>
  <si>
    <t xml:space="preserve">17782770756	</t>
  </si>
  <si>
    <t>[威斯敏斯特城]凯撒酒店(Caesar Hotel)(55439637)</t>
  </si>
  <si>
    <t>标准房&lt;不退款&gt;&lt;2人入住&gt;</t>
  </si>
  <si>
    <t>SYAZREEN ZAILAN/ELYZZA</t>
  </si>
  <si>
    <t xml:space="preserve">HCA0631518	</t>
  </si>
  <si>
    <t xml:space="preserve">17783022027	</t>
  </si>
  <si>
    <t>[名古屋]大和Roynet酒店名古屋纳屋桥(Daiwa Roynet Hotel Nagoya Nayabashi)(55391183)</t>
  </si>
  <si>
    <t>标准双床房, 无烟房 (Separate toilet and bathroom)&lt;不退款&gt;&lt;2人入住&gt;</t>
  </si>
  <si>
    <t>mifu/maeda,mifu/maeda</t>
  </si>
  <si>
    <t xml:space="preserve">2505377	</t>
  </si>
  <si>
    <t xml:space="preserve">20220410456802968	</t>
  </si>
  <si>
    <t xml:space="preserve">17783587452	</t>
  </si>
  <si>
    <t>[罗托鲁瓦]罗托鲁瓦铂尔曼酒店(Pullman Rotorua)(77366672)</t>
  </si>
  <si>
    <t>城景豪华超大床房&lt;不退款&gt;&lt;2人入住&gt;</t>
  </si>
  <si>
    <t>Yayi/Chen</t>
  </si>
  <si>
    <t xml:space="preserve">2505720	</t>
  </si>
  <si>
    <t xml:space="preserve">A7W3WDE646	</t>
  </si>
  <si>
    <t xml:space="preserve">17788422443	</t>
  </si>
  <si>
    <t>[斯图加特]斯图加特市大道新奇酒店(Novum Hotel Boulevard Stuttgart City)(55269706)</t>
  </si>
  <si>
    <t>标准大床房&lt;不退款&gt;&lt;2人入住&gt;</t>
  </si>
  <si>
    <t>Ziaja/Mary-Ann,Theodoridis/Savvas</t>
  </si>
  <si>
    <t xml:space="preserve">2505945	</t>
  </si>
  <si>
    <t xml:space="preserve">EXPEDIA_1923348964	</t>
  </si>
  <si>
    <t xml:space="preserve">17788880344	</t>
  </si>
  <si>
    <t>[甲米]甲米拉普拉亚度假酒店(SHA Extra Plus)(Krabi La Playa Resort(SHA Extra Plus))(55451883)</t>
  </si>
  <si>
    <t>豪华房（双人床或双床）&lt;2人入住&gt;&lt;不退款&gt;&lt;早餐&gt;</t>
  </si>
  <si>
    <t>RATTANABUT/THATSNANPORN</t>
  </si>
  <si>
    <t xml:space="preserve">72768	</t>
  </si>
  <si>
    <t xml:space="preserve">17789453318	</t>
  </si>
  <si>
    <t>[纽约]纽约中央凯悦大酒店(Hyatt Grand Central New York)(55862047)</t>
  </si>
  <si>
    <t>客房, 1 张大床&lt;2人入住&gt;&lt;不退款&gt;</t>
  </si>
  <si>
    <t>Manley/Owen Vincent,Johnston/Caitlyn Rose</t>
  </si>
  <si>
    <t xml:space="preserve">56867698	</t>
  </si>
  <si>
    <t xml:space="preserve">17790627762	</t>
  </si>
  <si>
    <t>[马尼拉]马尼拉中央华美达酒店(Ramada by Wyndham Manila Central)(55694663)</t>
  </si>
  <si>
    <t>豪华房&lt;不退款&gt;&lt;2人入住&gt;</t>
  </si>
  <si>
    <t>Ortiz/Amelita De Jesus</t>
  </si>
  <si>
    <t xml:space="preserve">RZ-1923873770	</t>
  </si>
  <si>
    <t xml:space="preserve">17790681399	</t>
  </si>
  <si>
    <t>[丽水]隐藏湾酒店(Hiddenbay Hotel Yeosu)(55768392)</t>
  </si>
  <si>
    <t>豪华家庭房（双床）&lt;2人入住&gt;&lt;不退款&gt;</t>
  </si>
  <si>
    <t>Sung/Jemin</t>
  </si>
  <si>
    <t xml:space="preserve">2506694	</t>
  </si>
  <si>
    <t>取消</t>
  </si>
  <si>
    <t xml:space="preserve">17790820437	</t>
  </si>
  <si>
    <t>[首尔]东大门格鲁酒店(Glue Hotel Dongdaemun)(77364141)</t>
  </si>
  <si>
    <t>豪华双人房&lt;不退款&gt;&lt;2人入住&gt;</t>
  </si>
  <si>
    <t>LEE/HOHYEON</t>
  </si>
  <si>
    <t xml:space="preserve">22023422	</t>
  </si>
  <si>
    <t xml:space="preserve">17791132818	</t>
  </si>
  <si>
    <t>[科隆]科隆施柏阁酒店(Steigenberger Hotel Köln)(56163182)</t>
  </si>
  <si>
    <t>商务房&lt;2人入住&gt;&lt;不退款&gt;</t>
  </si>
  <si>
    <t>Szypulka/Jakub Leszek,Chemerska/Khrystyna</t>
  </si>
  <si>
    <t xml:space="preserve">4642SC052710	</t>
  </si>
  <si>
    <t xml:space="preserve">17796155633	</t>
  </si>
  <si>
    <t>[兰吉]普瑞米尔奥利伦吉经典酒店(Premiere Classe Rungis - Orly)(70794939)</t>
  </si>
  <si>
    <t>双人床房&lt;不退款&gt;&lt;2人入住&gt;</t>
  </si>
  <si>
    <t>vaz/SIANA,nouemsi/stephane</t>
  </si>
  <si>
    <t xml:space="preserve">17796174126	</t>
  </si>
  <si>
    <t>[曼谷]曼谷文华中心点大酒店 (SHA Plus+)(Mandarin Hotel Managed by Centre Point (SHA Plus+))(56174574)</t>
  </si>
  <si>
    <t>Thongchuchuay/pattaravadee</t>
  </si>
  <si>
    <t xml:space="preserve">RZ-1924606183	</t>
  </si>
  <si>
    <t xml:space="preserve">17798198688	</t>
  </si>
  <si>
    <t>[布尤切克梅奇]贝野柯纳卡玛酒店(Beyaz Konaklama)(90391153)</t>
  </si>
  <si>
    <t>舒适双人间&lt;2人入住&gt;&lt;不退款&gt;</t>
  </si>
  <si>
    <t>kesnaam/gebru</t>
  </si>
  <si>
    <t xml:space="preserve">1925054028	</t>
  </si>
  <si>
    <t xml:space="preserve">17798808083	</t>
  </si>
  <si>
    <t>[安特卫普]夜之栈酒店(Hotel les Nuits)(89935376)</t>
  </si>
  <si>
    <t>标准双床房&lt;2人入住&gt;&lt;不退款&gt;</t>
  </si>
  <si>
    <t>Harbers/Carleyn Querine Sophie</t>
  </si>
  <si>
    <t xml:space="preserve">2509906	</t>
  </si>
  <si>
    <t xml:space="preserve">37347024	</t>
  </si>
  <si>
    <t xml:space="preserve">17798868163	</t>
  </si>
  <si>
    <t>[伦敦城]伦敦阿佩克斯顶点寺苑酒店(Apex Temple Court Hotel London)(55560501)</t>
  </si>
  <si>
    <t>城市客房&lt;2人入住&gt;&lt;不退款&gt;</t>
  </si>
  <si>
    <t>Xinyu/Zhu,Lixiong/Zhou</t>
  </si>
  <si>
    <t xml:space="preserve">2509972	</t>
  </si>
  <si>
    <t xml:space="preserve">3SKTGDVDJ	</t>
  </si>
  <si>
    <t xml:space="preserve">17799549795	</t>
  </si>
  <si>
    <t>[井里汶市]阿斯顿井里汶酒店及会议中心(ASTON Cirebon Hotel &amp; Convention Center)(55452262)</t>
  </si>
  <si>
    <t>高级双床房&lt;2人入住&gt;&lt;不退款&gt;&lt;早餐&gt;</t>
  </si>
  <si>
    <t>inewati/fonna</t>
  </si>
  <si>
    <t xml:space="preserve">RZ-1925536891	</t>
  </si>
  <si>
    <t xml:space="preserve">17800445090	</t>
  </si>
  <si>
    <t>[波恩]波恩卡梅哈大酒店(Kameha Grand Bonn)(55543018)</t>
  </si>
  <si>
    <t>尊贵特大床房&lt;2人入住&gt;&lt;不退款&gt;&lt;早餐&gt;</t>
  </si>
  <si>
    <t>LENGELING/DIRK</t>
  </si>
  <si>
    <t xml:space="preserve">2511225	</t>
  </si>
  <si>
    <t xml:space="preserve">107828151	</t>
  </si>
  <si>
    <t xml:space="preserve">17800536647	</t>
  </si>
  <si>
    <t>[吉隆坡]吉隆坡斯里太平洋酒店(Seri Pacific Hotel Kuala Lumpur)(55439325)</t>
  </si>
  <si>
    <t>高级特大床房&lt;不退款&gt;&lt;2人入住&gt;</t>
  </si>
  <si>
    <t>Ismail/Nor Azliza</t>
  </si>
  <si>
    <t xml:space="preserve">17803999192	</t>
  </si>
  <si>
    <t>[柏林]柏林施柏阁酒店(Steigenberger Hotel am Kanzleramt)(55822293)</t>
  </si>
  <si>
    <t>高级房&lt;2人入住&gt;&lt;不退款&gt;</t>
  </si>
  <si>
    <t>Ibel/Julius</t>
  </si>
  <si>
    <t xml:space="preserve">4637SC088711	</t>
  </si>
  <si>
    <t xml:space="preserve">17804959610	</t>
  </si>
  <si>
    <t>[威尼斯]威尼斯阿尔安吉罗酒店(All’Angelo Art Hotel)(60480593)</t>
  </si>
  <si>
    <t>经典双人床房&lt;2人入住&gt;&lt;不退款&gt;&lt;早餐&gt;</t>
  </si>
  <si>
    <t>del prete/gregorio</t>
  </si>
  <si>
    <t xml:space="preserve">2511966	</t>
  </si>
  <si>
    <t xml:space="preserve">1926106551	</t>
  </si>
  <si>
    <t xml:space="preserve">17805098617	</t>
  </si>
  <si>
    <t>[班贝格]班贝格瑞贞德兹迎宾酒店(Welcome Hotel Residenzschloss Bamberg)(55812524)</t>
  </si>
  <si>
    <t>高级双人床房&lt;2人入住&gt;&lt;不退款&gt;&lt;早餐&gt;</t>
  </si>
  <si>
    <t>Suess/Peter</t>
  </si>
  <si>
    <t xml:space="preserve">4602SC037203	</t>
  </si>
  <si>
    <t xml:space="preserve">17805151006	</t>
  </si>
  <si>
    <t>[伊斯坦布尔]伊斯坦布尔 - 旧城皇冠假日酒店 - IHG 旗下饭店(Crowne Plaza Istanbul - Old City, an Ihg Hotel)(55311999)</t>
  </si>
  <si>
    <t>标准房&lt;2人入住&gt;&lt;不退款&gt;</t>
  </si>
  <si>
    <t>castillo/jorge</t>
  </si>
  <si>
    <t xml:space="preserve">48554498	</t>
  </si>
  <si>
    <t xml:space="preserve">17805669186	</t>
  </si>
  <si>
    <t>高级大号床房&lt;2人入住&gt;&lt;不退款&gt;&lt;早餐&gt;</t>
  </si>
  <si>
    <t>Pangpoh/Phacharavarin</t>
  </si>
  <si>
    <t xml:space="preserve">2512284	</t>
  </si>
  <si>
    <t xml:space="preserve">10622SC066999	</t>
  </si>
  <si>
    <t xml:space="preserve">17805705045	</t>
  </si>
  <si>
    <t>[伦敦城]蓝兰花塔套房酒店(Tower Suites by Blue Orchid)(77364383)</t>
  </si>
  <si>
    <t>高级一室公寓&lt;2人入住&gt;&lt;不退款&gt;</t>
  </si>
  <si>
    <t>WU/WENTAO</t>
  </si>
  <si>
    <t xml:space="preserve">17805989552	</t>
  </si>
  <si>
    <t>[null](90364157)</t>
  </si>
  <si>
    <t>，</t>
  </si>
  <si>
    <t>55510 HKD</t>
  </si>
  <si>
    <t>A220419095357481</t>
  </si>
  <si>
    <t>总计：55510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</si>
  <si>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</si>
  <si>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</si>
  <si>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</si>
  <si>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</si>
  <si>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</si>
  <si>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</si>
  <si>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</si>
  <si>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</si>
  <si>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</si>
  <si>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</si>
  <si>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</si>
  <si>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</si>
  <si>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</si>
  <si>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</si>
  <si>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</si>
  <si>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</si>
  <si>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</si>
  <si>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</si>
  <si>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2022-04-15</t>
  </si>
  <si>
    <t>2512512</t>
  </si>
  <si>
    <t>温特黑文花园旅馆及宴会中心</t>
  </si>
  <si>
    <t>Oldham Rama Marie</t>
  </si>
  <si>
    <t>2022-04-16</t>
  </si>
  <si>
    <t>退房日周结</t>
  </si>
  <si>
    <t>645.98</t>
  </si>
  <si>
    <t>793.00</t>
  </si>
  <si>
    <t>0</t>
  </si>
  <si>
    <t>0.00</t>
  </si>
  <si>
    <t>携程汇智国际直连</t>
  </si>
  <si>
    <t>925</t>
  </si>
  <si>
    <t>2022-04-15 22:27:50</t>
  </si>
  <si>
    <t>否</t>
  </si>
  <si>
    <t>汇智国际旅游发展有限公司</t>
  </si>
  <si>
    <t>直连</t>
  </si>
  <si>
    <t>2512307</t>
  </si>
  <si>
    <t>蓝兰花塔套房酒店</t>
  </si>
  <si>
    <t>WU WENTAO</t>
  </si>
  <si>
    <t>1539.59</t>
  </si>
  <si>
    <t>1890.00</t>
  </si>
  <si>
    <t>2022-04-15 20:17:07</t>
  </si>
  <si>
    <t>2512284</t>
  </si>
  <si>
    <t>斯德哥尔摩?酒店</t>
  </si>
  <si>
    <t>Pangpoh Phacharavarin</t>
  </si>
  <si>
    <t>773.06</t>
  </si>
  <si>
    <t>949.00</t>
  </si>
  <si>
    <t>2022-04-15 20:13:31</t>
  </si>
  <si>
    <t>2512065</t>
  </si>
  <si>
    <t>伊斯坦布尔旧城皇冠假日酒店</t>
  </si>
  <si>
    <t>castillo jorge</t>
  </si>
  <si>
    <t>514.83</t>
  </si>
  <si>
    <t>632.00</t>
  </si>
  <si>
    <t>2022-04-15 16:55:38</t>
  </si>
  <si>
    <t>2512036</t>
  </si>
  <si>
    <t>班贝格瑞贞德兹迎宾酒店</t>
  </si>
  <si>
    <t>Suess Peter</t>
  </si>
  <si>
    <t>967.74</t>
  </si>
  <si>
    <t>1188.00</t>
  </si>
  <si>
    <t>2022-04-15 16:40:08</t>
  </si>
  <si>
    <t>2511966</t>
  </si>
  <si>
    <t>阿尔安吉罗酒店</t>
  </si>
  <si>
    <t>del prete gregorio</t>
  </si>
  <si>
    <t>2738.69</t>
  </si>
  <si>
    <t>3362.00</t>
  </si>
  <si>
    <t>2022-04-15 15:26:20</t>
  </si>
  <si>
    <t>2511526</t>
  </si>
  <si>
    <t>施泰根贝格尔酒店</t>
  </si>
  <si>
    <t>Ibel Julius</t>
  </si>
  <si>
    <t>849.63</t>
  </si>
  <si>
    <t>1043.00</t>
  </si>
  <si>
    <t>2022-04-15 05:38:30</t>
  </si>
  <si>
    <t>2022-04-14</t>
  </si>
  <si>
    <t>2511288</t>
  </si>
  <si>
    <t>吉隆坡斯里太平洋酒店</t>
  </si>
  <si>
    <t>Ismail Nor Azliza</t>
  </si>
  <si>
    <t>600.58</t>
  </si>
  <si>
    <t>738.00</t>
  </si>
  <si>
    <t>2022-04-14 21:04:45</t>
  </si>
  <si>
    <t>2511225</t>
  </si>
  <si>
    <t>波恩卡梅哈大酒店</t>
  </si>
  <si>
    <t>LENGELING DIRK</t>
  </si>
  <si>
    <t>1252.44</t>
  </si>
  <si>
    <t>1539.00</t>
  </si>
  <si>
    <t>2022-04-14 20:29:45</t>
  </si>
  <si>
    <t>2510506</t>
  </si>
  <si>
    <t>阿斯顿井里汶酒店及会议中心</t>
  </si>
  <si>
    <t>inewati fonna</t>
  </si>
  <si>
    <t>310.87</t>
  </si>
  <si>
    <t>382.00</t>
  </si>
  <si>
    <t>2022-04-14 13:45:36</t>
  </si>
  <si>
    <t>2509972</t>
  </si>
  <si>
    <t>阿佩克斯顶点寺苑酒店</t>
  </si>
  <si>
    <t>Xinyu Zhu,Lixiong Zhou</t>
  </si>
  <si>
    <t>1428.22</t>
  </si>
  <si>
    <t>1755.00</t>
  </si>
  <si>
    <t>2022-04-14 06:37:22</t>
  </si>
  <si>
    <t>2509906</t>
  </si>
  <si>
    <t>夜之栈酒店</t>
  </si>
  <si>
    <t>Harbers Carleyn Querine Sophie</t>
  </si>
  <si>
    <t>979.82</t>
  </si>
  <si>
    <t>1204.00</t>
  </si>
  <si>
    <t>2022-04-14 02:47:50</t>
  </si>
  <si>
    <t>2022-04-13</t>
  </si>
  <si>
    <t>2509524</t>
  </si>
  <si>
    <t>贝野柯纳卡玛酒店</t>
  </si>
  <si>
    <t>kesnaam gebru</t>
  </si>
  <si>
    <t>2077.63</t>
  </si>
  <si>
    <t>2553.00</t>
  </si>
  <si>
    <t>2022-04-13 19:56:17</t>
  </si>
  <si>
    <t>2508199</t>
  </si>
  <si>
    <t>曼谷文华中心点大酒店 (SHA Plus+)</t>
  </si>
  <si>
    <t>Thongchuchuay pattaravadee</t>
  </si>
  <si>
    <t>160.38</t>
  </si>
  <si>
    <t>197.00</t>
  </si>
  <si>
    <t>2022-04-13 00:47:06</t>
  </si>
  <si>
    <t>2508185</t>
  </si>
  <si>
    <t>普瑞米尔奥利伦吉经典酒店</t>
  </si>
  <si>
    <t>vaz SIANA,nouemsi stephane</t>
  </si>
  <si>
    <t>358.20</t>
  </si>
  <si>
    <t>440.00</t>
  </si>
  <si>
    <t>2022-04-13 00:12:48</t>
  </si>
  <si>
    <t>2022-04-12</t>
  </si>
  <si>
    <t>2506806</t>
  </si>
  <si>
    <t>科隆施泰根博阁酒店</t>
  </si>
  <si>
    <t>Szypulka Jakub Leszek,Chemerska Khrystyna</t>
  </si>
  <si>
    <t>671.63</t>
  </si>
  <si>
    <t>825.00</t>
  </si>
  <si>
    <t>2022-04-12 02:59:40</t>
  </si>
  <si>
    <t>2022-04-11</t>
  </si>
  <si>
    <t>2506716</t>
  </si>
  <si>
    <t>东大门格鲁酒店</t>
  </si>
  <si>
    <t>LEE HOHYEON</t>
  </si>
  <si>
    <t>348.95</t>
  </si>
  <si>
    <t>429.00</t>
  </si>
  <si>
    <t>2022-04-11 22:16:40</t>
  </si>
  <si>
    <t>2506681</t>
  </si>
  <si>
    <t>马尼拉中央华美达酒店</t>
  </si>
  <si>
    <t>Ortiz Amelita De Jesus</t>
  </si>
  <si>
    <t>798.76</t>
  </si>
  <si>
    <t>982.00</t>
  </si>
  <si>
    <t>2022-04-11 21:06:21</t>
  </si>
  <si>
    <t>2506318</t>
  </si>
  <si>
    <t>纽约君悦酒店</t>
  </si>
  <si>
    <t>Manley Owen Vincent,Johnston Caitlyn Rose</t>
  </si>
  <si>
    <t>1714.65</t>
  </si>
  <si>
    <t>2108.00</t>
  </si>
  <si>
    <t>2022-04-11 11:28:10</t>
  </si>
  <si>
    <t>2022-04-10</t>
  </si>
  <si>
    <t>2506085</t>
  </si>
  <si>
    <t>甲米拉普拉亚度假酒店</t>
  </si>
  <si>
    <t>RATTANABUT THATSNANPORN</t>
  </si>
  <si>
    <t>1049.29</t>
  </si>
  <si>
    <t>1290.00</t>
  </si>
  <si>
    <t>2022-04-10 23:23:29</t>
  </si>
  <si>
    <t>2505945</t>
  </si>
  <si>
    <t>斯图加特市大道新奇酒店</t>
  </si>
  <si>
    <t>Ziaja Mary-Ann,Theodoridis Savvas</t>
  </si>
  <si>
    <t>359.52</t>
  </si>
  <si>
    <t>442.00</t>
  </si>
  <si>
    <t>2022-04-10 20:26:05</t>
  </si>
  <si>
    <t>2505720</t>
  </si>
  <si>
    <t>罗托鲁瓦铂尔曼酒店</t>
  </si>
  <si>
    <t>Yayi Chen</t>
  </si>
  <si>
    <t>1616.23</t>
  </si>
  <si>
    <t>1987.00</t>
  </si>
  <si>
    <t>2022-04-10 16:59:08</t>
  </si>
  <si>
    <t>2505377</t>
  </si>
  <si>
    <t>D 城市名古屋纳屋桥大和皇家酒店</t>
  </si>
  <si>
    <t>mifu maeda,mifu maeda</t>
  </si>
  <si>
    <t>274.12</t>
  </si>
  <si>
    <t>337.00</t>
  </si>
  <si>
    <t>2022-04-10 11:55:13</t>
  </si>
  <si>
    <t>2505237</t>
  </si>
  <si>
    <t>凯撒酒店</t>
  </si>
  <si>
    <t>SYAZREEN ZAILAN ELYZZA</t>
  </si>
  <si>
    <t>1805.75</t>
  </si>
  <si>
    <t>2220.00</t>
  </si>
  <si>
    <t>2022-04-10 09:22:59</t>
  </si>
  <si>
    <t>2505122</t>
  </si>
  <si>
    <t>纽约布法罗机场千禧酒店</t>
  </si>
  <si>
    <t>Marshall Ashley B N</t>
  </si>
  <si>
    <t>866.27</t>
  </si>
  <si>
    <t>1065.00</t>
  </si>
  <si>
    <t>2022-04-10 05:00:41</t>
  </si>
  <si>
    <t>2022-04-07</t>
  </si>
  <si>
    <t>2501645</t>
  </si>
  <si>
    <t>基里亚德帕瑞斯诺德圣奎恩酒店</t>
  </si>
  <si>
    <t>Baudier Nathan</t>
  </si>
  <si>
    <t>409.65</t>
  </si>
  <si>
    <t>504.00</t>
  </si>
  <si>
    <t>2022-04-07 16:35:17</t>
  </si>
  <si>
    <t>2500764</t>
  </si>
  <si>
    <t>Pringle Rebecca,Pringle Richard</t>
  </si>
  <si>
    <t>481.18</t>
  </si>
  <si>
    <t>592.00</t>
  </si>
  <si>
    <t>2022-04-07 03:16:28</t>
  </si>
  <si>
    <t>2500726</t>
  </si>
  <si>
    <t>De Mattia Michelangelo,Mancazzo Angela</t>
  </si>
  <si>
    <t>481.77</t>
  </si>
  <si>
    <t>2022-04-07 01:36:21</t>
  </si>
  <si>
    <t>2022-04-06</t>
  </si>
  <si>
    <t>2499391</t>
  </si>
  <si>
    <t>尤金/斯普林菲尔德山谷河酒店</t>
  </si>
  <si>
    <t>Erskine Allen</t>
  </si>
  <si>
    <t>854.49</t>
  </si>
  <si>
    <t>1050.00</t>
  </si>
  <si>
    <t>2022-04-06 11:27:07</t>
  </si>
  <si>
    <t>2499281</t>
  </si>
  <si>
    <t>艾迪阿姆斯特丹酒店</t>
  </si>
  <si>
    <t>GENG SHIFENG</t>
  </si>
  <si>
    <t>4357.90</t>
  </si>
  <si>
    <t>5355.00</t>
  </si>
  <si>
    <t>2022-04-06 06:33:34</t>
  </si>
  <si>
    <t>2499220</t>
  </si>
  <si>
    <t>埃森汉德尔斯霍夫精选酒店</t>
  </si>
  <si>
    <t>YIN MINGHUI,Liu Lu</t>
  </si>
  <si>
    <t>602.21</t>
  </si>
  <si>
    <t>740.00</t>
  </si>
  <si>
    <t>2022-04-06 03:04:02</t>
  </si>
  <si>
    <t>2022-04-04</t>
  </si>
  <si>
    <t>2497059</t>
  </si>
  <si>
    <t>乌纳世纪酒店</t>
  </si>
  <si>
    <t>Chung Yan Wing</t>
  </si>
  <si>
    <t>654.95</t>
  </si>
  <si>
    <t>805.00</t>
  </si>
  <si>
    <t>2022-04-04 15:01:02</t>
  </si>
  <si>
    <t>2496672</t>
  </si>
  <si>
    <t>阿菲尼亚纽约市五十酒店</t>
  </si>
  <si>
    <t>Sitton Isaac</t>
  </si>
  <si>
    <t>1853.38</t>
  </si>
  <si>
    <t>2278.00</t>
  </si>
  <si>
    <t>2022-04-04 10:52:29</t>
  </si>
  <si>
    <t>2022-03-27</t>
  </si>
  <si>
    <t>2484746</t>
  </si>
  <si>
    <t>迈阿密洲际酒店</t>
  </si>
  <si>
    <t>Balsamo Lauren Bridgette</t>
  </si>
  <si>
    <t>2192.09</t>
  </si>
  <si>
    <t>2691.00</t>
  </si>
  <si>
    <t>2022-03-27 05:38:18</t>
  </si>
  <si>
    <t>2022-03-19</t>
  </si>
  <si>
    <t>2474608</t>
  </si>
  <si>
    <t>普林斯萨广场酒店</t>
  </si>
  <si>
    <t>Conijn miranda</t>
  </si>
  <si>
    <t>4683.95</t>
  </si>
  <si>
    <t>5750.00</t>
  </si>
  <si>
    <t>2022-03-19 18:37:52</t>
  </si>
  <si>
    <t>2022-03-17</t>
  </si>
  <si>
    <t>2470986</t>
  </si>
  <si>
    <t>阿英斯酒店</t>
  </si>
  <si>
    <t>LIM HEEYOUNG</t>
  </si>
  <si>
    <t>700.68</t>
  </si>
  <si>
    <t>861.00</t>
  </si>
  <si>
    <t>2022-03-17 12:31:30</t>
  </si>
  <si>
    <t>2022-02-14</t>
  </si>
  <si>
    <t>2418920</t>
  </si>
  <si>
    <t>卡尔卡松城市宜必思尚品酒店</t>
  </si>
  <si>
    <t>viros jean-philippe</t>
  </si>
  <si>
    <t>2431.98</t>
  </si>
  <si>
    <t>2980.00</t>
  </si>
  <si>
    <t>2022-02-14 01:34:11</t>
  </si>
  <si>
    <t>2021-12-17</t>
  </si>
  <si>
    <t>2343896</t>
  </si>
  <si>
    <t>芝加哥市中心/北河万怡酒店</t>
  </si>
  <si>
    <t>Tippel Steven</t>
  </si>
  <si>
    <t>786.72</t>
  </si>
  <si>
    <t>962.00</t>
  </si>
  <si>
    <t>2021-12-17 08:04:40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</si>
</sst>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3" borderId="3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19" fillId="20" borderId="2" applyNumberFormat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44666</v>
      </c>
      <c r="G2" s="6">
        <v>44667</v>
      </c>
      <c r="H2" s="4">
        <v>1</v>
      </c>
      <c r="I2" s="4">
        <v>1</v>
      </c>
      <c r="J2" s="4">
        <v>1</v>
      </c>
      <c r="K2" s="4" t="s">
        <v>30</v>
      </c>
      <c r="L2" s="4">
        <v>962</v>
      </c>
      <c r="M2" s="4">
        <v>962</v>
      </c>
      <c r="N2" s="4" t="s">
        <v>31</v>
      </c>
      <c r="O2" s="4" t="s">
        <v>32</v>
      </c>
      <c r="P2" s="4" t="s">
        <v>33</v>
      </c>
      <c r="Q2" s="4">
        <v>0</v>
      </c>
      <c r="R2" s="7">
        <v>44547</v>
      </c>
      <c r="S2" s="6">
        <v>44670</v>
      </c>
      <c r="T2" s="4" t="s">
        <v>34</v>
      </c>
      <c r="U2" s="4">
        <v>962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6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44665</v>
      </c>
      <c r="G3" s="6">
        <v>44667</v>
      </c>
      <c r="H3" s="4">
        <v>2</v>
      </c>
      <c r="I3" s="4">
        <v>2</v>
      </c>
      <c r="J3" s="4">
        <v>4</v>
      </c>
      <c r="K3" s="4" t="s">
        <v>30</v>
      </c>
      <c r="L3" s="4">
        <v>2980</v>
      </c>
      <c r="M3" s="4">
        <v>2980</v>
      </c>
      <c r="N3" s="4" t="s">
        <v>40</v>
      </c>
      <c r="O3" s="4" t="s">
        <v>32</v>
      </c>
      <c r="P3" s="4" t="s">
        <v>33</v>
      </c>
      <c r="Q3" s="4">
        <v>0</v>
      </c>
      <c r="R3" s="7">
        <v>44606</v>
      </c>
      <c r="S3" s="6">
        <v>44670</v>
      </c>
      <c r="T3" s="4" t="s">
        <v>34</v>
      </c>
      <c r="U3" s="4">
        <v>2980</v>
      </c>
      <c r="V3" s="4">
        <v>0</v>
      </c>
      <c r="W3" s="4">
        <v>0</v>
      </c>
      <c r="X3" s="4" t="s">
        <v>41</v>
      </c>
      <c r="Y3" s="4" t="s">
        <v>42</v>
      </c>
      <c r="Z3" s="4" t="s">
        <v>43</v>
      </c>
    </row>
    <row r="4" s="4" customFormat="1" spans="1:25">
      <c r="A4" s="4" t="s">
        <v>44</v>
      </c>
      <c r="B4" s="4" t="s">
        <v>26</v>
      </c>
      <c r="C4" s="4" t="s">
        <v>27</v>
      </c>
      <c r="D4" s="4" t="s">
        <v>45</v>
      </c>
      <c r="E4" s="4" t="s">
        <v>46</v>
      </c>
      <c r="F4" s="6">
        <v>44664</v>
      </c>
      <c r="G4" s="6">
        <v>44667</v>
      </c>
      <c r="H4" s="4">
        <v>1</v>
      </c>
      <c r="I4" s="4">
        <v>3</v>
      </c>
      <c r="J4" s="4">
        <v>3</v>
      </c>
      <c r="K4" s="4" t="s">
        <v>30</v>
      </c>
      <c r="L4" s="4">
        <v>861</v>
      </c>
      <c r="M4" s="4">
        <v>861</v>
      </c>
      <c r="N4" s="4" t="s">
        <v>47</v>
      </c>
      <c r="O4" s="4" t="s">
        <v>32</v>
      </c>
      <c r="P4" s="4" t="s">
        <v>33</v>
      </c>
      <c r="Q4" s="4">
        <v>0</v>
      </c>
      <c r="R4" s="7">
        <v>44637</v>
      </c>
      <c r="S4" s="6">
        <v>44670</v>
      </c>
      <c r="T4" s="4" t="s">
        <v>34</v>
      </c>
      <c r="U4" s="4">
        <v>861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44662</v>
      </c>
      <c r="G5" s="6">
        <v>44667</v>
      </c>
      <c r="H5" s="4">
        <v>1</v>
      </c>
      <c r="I5" s="4">
        <v>5</v>
      </c>
      <c r="J5" s="4">
        <v>5</v>
      </c>
      <c r="K5" s="4" t="s">
        <v>30</v>
      </c>
      <c r="L5" s="4">
        <v>5750</v>
      </c>
      <c r="M5" s="4">
        <v>5750</v>
      </c>
      <c r="N5" s="4" t="s">
        <v>51</v>
      </c>
      <c r="O5" s="4" t="s">
        <v>32</v>
      </c>
      <c r="P5" s="4" t="s">
        <v>33</v>
      </c>
      <c r="Q5" s="4">
        <v>0</v>
      </c>
      <c r="R5" s="7">
        <v>44639</v>
      </c>
      <c r="S5" s="6">
        <v>44670</v>
      </c>
      <c r="T5" s="4" t="s">
        <v>34</v>
      </c>
      <c r="U5" s="4">
        <v>5750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44666</v>
      </c>
      <c r="G6" s="6">
        <v>44667</v>
      </c>
      <c r="H6" s="4">
        <v>1</v>
      </c>
      <c r="I6" s="4">
        <v>1</v>
      </c>
      <c r="J6" s="4">
        <v>1</v>
      </c>
      <c r="K6" s="4" t="s">
        <v>30</v>
      </c>
      <c r="L6" s="4">
        <v>2691</v>
      </c>
      <c r="M6" s="4">
        <v>2691</v>
      </c>
      <c r="N6" s="4" t="s">
        <v>57</v>
      </c>
      <c r="O6" s="4" t="s">
        <v>32</v>
      </c>
      <c r="P6" s="4" t="s">
        <v>33</v>
      </c>
      <c r="Q6" s="4">
        <v>0</v>
      </c>
      <c r="R6" s="7">
        <v>44647</v>
      </c>
      <c r="S6" s="6">
        <v>44670</v>
      </c>
      <c r="T6" s="4" t="s">
        <v>34</v>
      </c>
      <c r="U6" s="4">
        <v>2691</v>
      </c>
      <c r="V6" s="4">
        <v>0</v>
      </c>
      <c r="W6" s="4">
        <v>0</v>
      </c>
      <c r="X6" s="4" t="s">
        <v>41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44666</v>
      </c>
      <c r="G7" s="6">
        <v>44667</v>
      </c>
      <c r="H7" s="4">
        <v>1</v>
      </c>
      <c r="I7" s="4">
        <v>1</v>
      </c>
      <c r="J7" s="4">
        <v>1</v>
      </c>
      <c r="K7" s="4" t="s">
        <v>30</v>
      </c>
      <c r="L7" s="4">
        <v>2278</v>
      </c>
      <c r="M7" s="4">
        <v>2278</v>
      </c>
      <c r="N7" s="4" t="s">
        <v>62</v>
      </c>
      <c r="O7" s="4" t="s">
        <v>32</v>
      </c>
      <c r="P7" s="4" t="s">
        <v>33</v>
      </c>
      <c r="Q7" s="4">
        <v>0</v>
      </c>
      <c r="R7" s="7">
        <v>44655</v>
      </c>
      <c r="S7" s="6">
        <v>44670</v>
      </c>
      <c r="T7" s="4" t="s">
        <v>34</v>
      </c>
      <c r="U7" s="4">
        <v>2278</v>
      </c>
      <c r="V7" s="4">
        <v>0</v>
      </c>
      <c r="W7" s="4">
        <v>0</v>
      </c>
      <c r="X7" s="4" t="s">
        <v>41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44666</v>
      </c>
      <c r="G8" s="6">
        <v>44667</v>
      </c>
      <c r="H8" s="4">
        <v>1</v>
      </c>
      <c r="I8" s="4">
        <v>1</v>
      </c>
      <c r="J8" s="4">
        <v>1</v>
      </c>
      <c r="K8" s="4" t="s">
        <v>30</v>
      </c>
      <c r="L8" s="4">
        <v>805</v>
      </c>
      <c r="M8" s="4">
        <v>805</v>
      </c>
      <c r="N8" s="4" t="s">
        <v>67</v>
      </c>
      <c r="O8" s="4" t="s">
        <v>32</v>
      </c>
      <c r="P8" s="4" t="s">
        <v>33</v>
      </c>
      <c r="Q8" s="4">
        <v>0</v>
      </c>
      <c r="R8" s="7">
        <v>44655</v>
      </c>
      <c r="S8" s="6">
        <v>44670</v>
      </c>
      <c r="T8" s="4" t="s">
        <v>34</v>
      </c>
      <c r="U8" s="4">
        <v>805</v>
      </c>
      <c r="V8" s="4">
        <v>0</v>
      </c>
      <c r="W8" s="4">
        <v>0</v>
      </c>
      <c r="X8" s="4" t="s">
        <v>41</v>
      </c>
      <c r="Y8" s="4" t="s">
        <v>41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44665</v>
      </c>
      <c r="G9" s="6">
        <v>44667</v>
      </c>
      <c r="H9" s="4">
        <v>1</v>
      </c>
      <c r="I9" s="4">
        <v>2</v>
      </c>
      <c r="J9" s="4">
        <v>2</v>
      </c>
      <c r="K9" s="4" t="s">
        <v>30</v>
      </c>
      <c r="L9" s="4">
        <v>740</v>
      </c>
      <c r="M9" s="4">
        <v>740</v>
      </c>
      <c r="N9" s="4" t="s">
        <v>71</v>
      </c>
      <c r="O9" s="4" t="s">
        <v>32</v>
      </c>
      <c r="P9" s="4" t="s">
        <v>33</v>
      </c>
      <c r="Q9" s="4">
        <v>0</v>
      </c>
      <c r="R9" s="7">
        <v>44657</v>
      </c>
      <c r="S9" s="6">
        <v>44670</v>
      </c>
      <c r="T9" s="4" t="s">
        <v>34</v>
      </c>
      <c r="U9" s="4">
        <v>740</v>
      </c>
      <c r="V9" s="4">
        <v>0</v>
      </c>
      <c r="W9" s="4">
        <v>0</v>
      </c>
      <c r="X9" s="4" t="s">
        <v>41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44664</v>
      </c>
      <c r="G10" s="6">
        <v>44667</v>
      </c>
      <c r="H10" s="4">
        <v>1</v>
      </c>
      <c r="I10" s="4">
        <v>3</v>
      </c>
      <c r="J10" s="4">
        <v>3</v>
      </c>
      <c r="K10" s="4" t="s">
        <v>30</v>
      </c>
      <c r="L10" s="4">
        <v>5355</v>
      </c>
      <c r="M10" s="4">
        <v>5355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44657</v>
      </c>
      <c r="S10" s="6">
        <v>44670</v>
      </c>
      <c r="T10" s="4" t="s">
        <v>34</v>
      </c>
      <c r="U10" s="4">
        <v>5355</v>
      </c>
      <c r="V10" s="4">
        <v>0</v>
      </c>
      <c r="W10" s="4">
        <v>0</v>
      </c>
      <c r="X10" s="4" t="s">
        <v>41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44666</v>
      </c>
      <c r="G11" s="6">
        <v>44667</v>
      </c>
      <c r="H11" s="4">
        <v>1</v>
      </c>
      <c r="I11" s="4">
        <v>1</v>
      </c>
      <c r="J11" s="4">
        <v>1</v>
      </c>
      <c r="K11" s="4" t="s">
        <v>30</v>
      </c>
      <c r="L11" s="4">
        <v>1050</v>
      </c>
      <c r="M11" s="4">
        <v>1050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44657</v>
      </c>
      <c r="S11" s="6">
        <v>44670</v>
      </c>
      <c r="T11" s="4" t="s">
        <v>34</v>
      </c>
      <c r="U11" s="4">
        <v>1050</v>
      </c>
      <c r="V11" s="4">
        <v>0</v>
      </c>
      <c r="W11" s="4">
        <v>0</v>
      </c>
      <c r="X11" s="4" t="s">
        <v>41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39</v>
      </c>
      <c r="F12" s="6">
        <v>44666</v>
      </c>
      <c r="G12" s="6">
        <v>44667</v>
      </c>
      <c r="H12" s="4">
        <v>1</v>
      </c>
      <c r="I12" s="4">
        <v>1</v>
      </c>
      <c r="J12" s="4">
        <v>1</v>
      </c>
      <c r="K12" s="4" t="s">
        <v>30</v>
      </c>
      <c r="L12" s="4">
        <v>592</v>
      </c>
      <c r="M12" s="4">
        <v>592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44658</v>
      </c>
      <c r="S12" s="6">
        <v>44670</v>
      </c>
      <c r="T12" s="4" t="s">
        <v>34</v>
      </c>
      <c r="U12" s="4">
        <v>592</v>
      </c>
      <c r="V12" s="4">
        <v>0</v>
      </c>
      <c r="W12" s="4">
        <v>0</v>
      </c>
      <c r="X12" s="4" t="s">
        <v>41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84</v>
      </c>
      <c r="E13" s="4" t="s">
        <v>39</v>
      </c>
      <c r="F13" s="6">
        <v>44666</v>
      </c>
      <c r="G13" s="6">
        <v>44667</v>
      </c>
      <c r="H13" s="4">
        <v>1</v>
      </c>
      <c r="I13" s="4">
        <v>1</v>
      </c>
      <c r="J13" s="4">
        <v>1</v>
      </c>
      <c r="K13" s="4" t="s">
        <v>30</v>
      </c>
      <c r="L13" s="4">
        <v>592</v>
      </c>
      <c r="M13" s="4">
        <v>592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44658</v>
      </c>
      <c r="S13" s="6">
        <v>44670</v>
      </c>
      <c r="T13" s="4" t="s">
        <v>34</v>
      </c>
      <c r="U13" s="4">
        <v>592</v>
      </c>
      <c r="V13" s="4">
        <v>0</v>
      </c>
      <c r="W13" s="4">
        <v>0</v>
      </c>
      <c r="X13" s="4" t="s">
        <v>41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75</v>
      </c>
      <c r="F14" s="6">
        <v>44666</v>
      </c>
      <c r="G14" s="6">
        <v>44667</v>
      </c>
      <c r="H14" s="4">
        <v>1</v>
      </c>
      <c r="I14" s="4">
        <v>1</v>
      </c>
      <c r="J14" s="4">
        <v>1</v>
      </c>
      <c r="K14" s="4" t="s">
        <v>30</v>
      </c>
      <c r="L14" s="4">
        <v>504</v>
      </c>
      <c r="M14" s="4">
        <v>504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44658</v>
      </c>
      <c r="S14" s="6">
        <v>44670</v>
      </c>
      <c r="T14" s="4" t="s">
        <v>34</v>
      </c>
      <c r="U14" s="4">
        <v>504</v>
      </c>
      <c r="V14" s="4">
        <v>0</v>
      </c>
      <c r="W14" s="4">
        <v>0</v>
      </c>
      <c r="X14" s="4" t="s">
        <v>93</v>
      </c>
      <c r="Y14" s="4" t="s">
        <v>41</v>
      </c>
    </row>
    <row r="15" s="4" customFormat="1" spans="1:26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44666</v>
      </c>
      <c r="G15" s="6">
        <v>44667</v>
      </c>
      <c r="H15" s="4">
        <v>1</v>
      </c>
      <c r="I15" s="4">
        <v>1</v>
      </c>
      <c r="J15" s="4">
        <v>1</v>
      </c>
      <c r="K15" s="4" t="s">
        <v>30</v>
      </c>
      <c r="L15" s="4">
        <v>1065</v>
      </c>
      <c r="M15" s="4">
        <v>1065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44661</v>
      </c>
      <c r="S15" s="6">
        <v>44670</v>
      </c>
      <c r="T15" s="4" t="s">
        <v>34</v>
      </c>
      <c r="U15" s="4">
        <v>1065</v>
      </c>
      <c r="V15" s="4">
        <v>0</v>
      </c>
      <c r="W15" s="4">
        <v>0</v>
      </c>
      <c r="X15" s="4" t="s">
        <v>98</v>
      </c>
      <c r="Y15" s="4" t="s">
        <v>99</v>
      </c>
      <c r="Z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44665</v>
      </c>
      <c r="G16" s="6">
        <v>44667</v>
      </c>
      <c r="H16" s="4">
        <v>1</v>
      </c>
      <c r="I16" s="4">
        <v>2</v>
      </c>
      <c r="J16" s="4">
        <v>2</v>
      </c>
      <c r="K16" s="4" t="s">
        <v>30</v>
      </c>
      <c r="L16" s="4">
        <v>2220</v>
      </c>
      <c r="M16" s="4">
        <v>2220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44661</v>
      </c>
      <c r="S16" s="6">
        <v>44670</v>
      </c>
      <c r="T16" s="4" t="s">
        <v>34</v>
      </c>
      <c r="U16" s="4">
        <v>2220</v>
      </c>
      <c r="V16" s="4">
        <v>0</v>
      </c>
      <c r="W16" s="4">
        <v>0</v>
      </c>
      <c r="X16" s="4" t="s">
        <v>41</v>
      </c>
      <c r="Y16" s="4" t="s">
        <v>105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44666</v>
      </c>
      <c r="G17" s="6">
        <v>44667</v>
      </c>
      <c r="H17" s="4">
        <v>1</v>
      </c>
      <c r="I17" s="4">
        <v>1</v>
      </c>
      <c r="J17" s="4">
        <v>1</v>
      </c>
      <c r="K17" s="4" t="s">
        <v>30</v>
      </c>
      <c r="L17" s="4">
        <v>337</v>
      </c>
      <c r="M17" s="4">
        <v>337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44661</v>
      </c>
      <c r="S17" s="6">
        <v>44670</v>
      </c>
      <c r="T17" s="4" t="s">
        <v>34</v>
      </c>
      <c r="U17" s="4">
        <v>337</v>
      </c>
      <c r="V17" s="4">
        <v>0</v>
      </c>
      <c r="W17" s="4">
        <v>0</v>
      </c>
      <c r="X17" s="4" t="s">
        <v>110</v>
      </c>
      <c r="Y17" s="4" t="s">
        <v>111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44666</v>
      </c>
      <c r="G18" s="6">
        <v>44667</v>
      </c>
      <c r="H18" s="4">
        <v>1</v>
      </c>
      <c r="I18" s="4">
        <v>1</v>
      </c>
      <c r="J18" s="4">
        <v>1</v>
      </c>
      <c r="K18" s="4" t="s">
        <v>30</v>
      </c>
      <c r="L18" s="4">
        <v>1987</v>
      </c>
      <c r="M18" s="4">
        <v>1987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44661</v>
      </c>
      <c r="S18" s="6">
        <v>44670</v>
      </c>
      <c r="T18" s="4" t="s">
        <v>34</v>
      </c>
      <c r="U18" s="4">
        <v>1987</v>
      </c>
      <c r="V18" s="4">
        <v>0</v>
      </c>
      <c r="W18" s="4">
        <v>0</v>
      </c>
      <c r="X18" s="4" t="s">
        <v>116</v>
      </c>
      <c r="Y18" s="4" t="s">
        <v>117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120</v>
      </c>
      <c r="F19" s="6">
        <v>44666</v>
      </c>
      <c r="G19" s="6">
        <v>44667</v>
      </c>
      <c r="H19" s="4">
        <v>1</v>
      </c>
      <c r="I19" s="4">
        <v>1</v>
      </c>
      <c r="J19" s="4">
        <v>1</v>
      </c>
      <c r="K19" s="4" t="s">
        <v>30</v>
      </c>
      <c r="L19" s="4">
        <v>442</v>
      </c>
      <c r="M19" s="4">
        <v>442</v>
      </c>
      <c r="N19" s="4" t="s">
        <v>121</v>
      </c>
      <c r="O19" s="4" t="s">
        <v>32</v>
      </c>
      <c r="P19" s="4" t="s">
        <v>33</v>
      </c>
      <c r="Q19" s="4">
        <v>0</v>
      </c>
      <c r="R19" s="7">
        <v>44661</v>
      </c>
      <c r="S19" s="6">
        <v>44670</v>
      </c>
      <c r="T19" s="4" t="s">
        <v>34</v>
      </c>
      <c r="U19" s="4">
        <v>442</v>
      </c>
      <c r="V19" s="4">
        <v>0</v>
      </c>
      <c r="W19" s="4">
        <v>0</v>
      </c>
      <c r="X19" s="4" t="s">
        <v>122</v>
      </c>
      <c r="Y19" s="4" t="s">
        <v>123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126</v>
      </c>
      <c r="F20" s="6">
        <v>44664</v>
      </c>
      <c r="G20" s="6">
        <v>44667</v>
      </c>
      <c r="H20" s="4">
        <v>1</v>
      </c>
      <c r="I20" s="4">
        <v>3</v>
      </c>
      <c r="J20" s="4">
        <v>3</v>
      </c>
      <c r="K20" s="4" t="s">
        <v>30</v>
      </c>
      <c r="L20" s="4">
        <v>1290</v>
      </c>
      <c r="M20" s="4">
        <v>1290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44661</v>
      </c>
      <c r="S20" s="6">
        <v>44670</v>
      </c>
      <c r="T20" s="4" t="s">
        <v>34</v>
      </c>
      <c r="U20" s="4">
        <v>1290</v>
      </c>
      <c r="V20" s="4">
        <v>0</v>
      </c>
      <c r="W20" s="4">
        <v>0</v>
      </c>
      <c r="X20" s="4" t="s">
        <v>41</v>
      </c>
      <c r="Y20" s="4" t="s">
        <v>128</v>
      </c>
    </row>
    <row r="21" s="4" customFormat="1" spans="1:25">
      <c r="A21" s="4" t="s">
        <v>129</v>
      </c>
      <c r="B21" s="4" t="s">
        <v>26</v>
      </c>
      <c r="C21" s="4" t="s">
        <v>27</v>
      </c>
      <c r="D21" s="4" t="s">
        <v>130</v>
      </c>
      <c r="E21" s="4" t="s">
        <v>131</v>
      </c>
      <c r="F21" s="6">
        <v>44666</v>
      </c>
      <c r="G21" s="6">
        <v>44667</v>
      </c>
      <c r="H21" s="4">
        <v>1</v>
      </c>
      <c r="I21" s="4">
        <v>1</v>
      </c>
      <c r="J21" s="4">
        <v>1</v>
      </c>
      <c r="K21" s="4" t="s">
        <v>30</v>
      </c>
      <c r="L21" s="4">
        <v>2108</v>
      </c>
      <c r="M21" s="4">
        <v>2108</v>
      </c>
      <c r="N21" s="4" t="s">
        <v>132</v>
      </c>
      <c r="O21" s="4" t="s">
        <v>32</v>
      </c>
      <c r="P21" s="4" t="s">
        <v>33</v>
      </c>
      <c r="Q21" s="4">
        <v>0</v>
      </c>
      <c r="R21" s="7">
        <v>44662</v>
      </c>
      <c r="S21" s="6">
        <v>44670</v>
      </c>
      <c r="T21" s="4" t="s">
        <v>34</v>
      </c>
      <c r="U21" s="4">
        <v>2108</v>
      </c>
      <c r="V21" s="4">
        <v>0</v>
      </c>
      <c r="W21" s="4">
        <v>0</v>
      </c>
      <c r="X21" s="4" t="s">
        <v>41</v>
      </c>
      <c r="Y21" s="4" t="s">
        <v>133</v>
      </c>
    </row>
    <row r="22" s="4" customFormat="1" spans="1:25">
      <c r="A22" s="4" t="s">
        <v>134</v>
      </c>
      <c r="B22" s="4" t="s">
        <v>26</v>
      </c>
      <c r="C22" s="4" t="s">
        <v>27</v>
      </c>
      <c r="D22" s="4" t="s">
        <v>135</v>
      </c>
      <c r="E22" s="4" t="s">
        <v>136</v>
      </c>
      <c r="F22" s="6">
        <v>44665</v>
      </c>
      <c r="G22" s="6">
        <v>44667</v>
      </c>
      <c r="H22" s="4">
        <v>1</v>
      </c>
      <c r="I22" s="4">
        <v>2</v>
      </c>
      <c r="J22" s="4">
        <v>2</v>
      </c>
      <c r="K22" s="4" t="s">
        <v>30</v>
      </c>
      <c r="L22" s="4">
        <v>982</v>
      </c>
      <c r="M22" s="4">
        <v>982</v>
      </c>
      <c r="N22" s="4" t="s">
        <v>137</v>
      </c>
      <c r="O22" s="4" t="s">
        <v>32</v>
      </c>
      <c r="P22" s="4" t="s">
        <v>33</v>
      </c>
      <c r="Q22" s="4">
        <v>0</v>
      </c>
      <c r="R22" s="7">
        <v>44662</v>
      </c>
      <c r="S22" s="6">
        <v>44670</v>
      </c>
      <c r="T22" s="4" t="s">
        <v>34</v>
      </c>
      <c r="U22" s="4">
        <v>982</v>
      </c>
      <c r="V22" s="4">
        <v>0</v>
      </c>
      <c r="W22" s="4">
        <v>0</v>
      </c>
      <c r="X22" s="4" t="s">
        <v>41</v>
      </c>
      <c r="Y22" s="4" t="s">
        <v>138</v>
      </c>
    </row>
    <row r="23" s="4" customFormat="1" spans="1:25">
      <c r="A23" s="4" t="s">
        <v>139</v>
      </c>
      <c r="B23" s="4" t="s">
        <v>26</v>
      </c>
      <c r="C23" s="4" t="s">
        <v>27</v>
      </c>
      <c r="D23" s="4" t="s">
        <v>140</v>
      </c>
      <c r="E23" s="4" t="s">
        <v>141</v>
      </c>
      <c r="F23" s="6">
        <v>44666</v>
      </c>
      <c r="G23" s="6">
        <v>44667</v>
      </c>
      <c r="H23" s="4">
        <v>1</v>
      </c>
      <c r="I23" s="4">
        <v>1</v>
      </c>
      <c r="J23" s="4">
        <v>1</v>
      </c>
      <c r="K23" s="4" t="s">
        <v>30</v>
      </c>
      <c r="L23" s="4">
        <v>1155</v>
      </c>
      <c r="M23" s="4">
        <v>1155</v>
      </c>
      <c r="N23" s="4" t="s">
        <v>142</v>
      </c>
      <c r="O23" s="4" t="s">
        <v>32</v>
      </c>
      <c r="P23" s="4" t="s">
        <v>33</v>
      </c>
      <c r="Q23" s="4">
        <v>0</v>
      </c>
      <c r="R23" s="7">
        <v>44662</v>
      </c>
      <c r="S23" s="6">
        <v>44670</v>
      </c>
      <c r="T23" s="4" t="s">
        <v>34</v>
      </c>
      <c r="U23" s="4">
        <v>1155</v>
      </c>
      <c r="V23" s="4">
        <v>0</v>
      </c>
      <c r="W23" s="4">
        <v>0</v>
      </c>
      <c r="X23" s="4" t="s">
        <v>143</v>
      </c>
      <c r="Y23" s="4" t="s">
        <v>41</v>
      </c>
    </row>
    <row r="24" s="4" customFormat="1" spans="1:25">
      <c r="A24" s="4" t="s">
        <v>139</v>
      </c>
      <c r="B24" s="4" t="s">
        <v>26</v>
      </c>
      <c r="C24" s="4" t="s">
        <v>144</v>
      </c>
      <c r="D24" s="4" t="s">
        <v>140</v>
      </c>
      <c r="E24" s="4" t="s">
        <v>141</v>
      </c>
      <c r="F24" s="6">
        <v>44666</v>
      </c>
      <c r="G24" s="6">
        <v>44667</v>
      </c>
      <c r="H24" s="4">
        <v>1</v>
      </c>
      <c r="I24" s="4">
        <v>1</v>
      </c>
      <c r="J24" s="4">
        <v>1</v>
      </c>
      <c r="K24" s="4" t="s">
        <v>30</v>
      </c>
      <c r="L24" s="4">
        <v>-1155</v>
      </c>
      <c r="M24" s="4">
        <v>-1155</v>
      </c>
      <c r="N24" s="4" t="s">
        <v>142</v>
      </c>
      <c r="O24" s="4" t="s">
        <v>32</v>
      </c>
      <c r="P24" s="4" t="s">
        <v>33</v>
      </c>
      <c r="Q24" s="4">
        <v>0</v>
      </c>
      <c r="R24" s="7">
        <v>44662</v>
      </c>
      <c r="S24" s="6">
        <v>44670</v>
      </c>
      <c r="T24" s="4" t="s">
        <v>34</v>
      </c>
      <c r="U24" s="4">
        <v>-1155</v>
      </c>
      <c r="V24" s="4">
        <v>0</v>
      </c>
      <c r="W24" s="4">
        <v>0</v>
      </c>
      <c r="X24" s="4" t="s">
        <v>143</v>
      </c>
      <c r="Y24" s="4" t="s">
        <v>41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6">
        <v>44666</v>
      </c>
      <c r="G25" s="6">
        <v>44667</v>
      </c>
      <c r="H25" s="4">
        <v>1</v>
      </c>
      <c r="I25" s="4">
        <v>1</v>
      </c>
      <c r="J25" s="4">
        <v>1</v>
      </c>
      <c r="K25" s="4" t="s">
        <v>30</v>
      </c>
      <c r="L25" s="4">
        <v>429</v>
      </c>
      <c r="M25" s="4">
        <v>429</v>
      </c>
      <c r="N25" s="4" t="s">
        <v>148</v>
      </c>
      <c r="O25" s="4" t="s">
        <v>32</v>
      </c>
      <c r="P25" s="4" t="s">
        <v>33</v>
      </c>
      <c r="Q25" s="4">
        <v>0</v>
      </c>
      <c r="R25" s="7">
        <v>44662</v>
      </c>
      <c r="S25" s="6">
        <v>44670</v>
      </c>
      <c r="T25" s="4" t="s">
        <v>34</v>
      </c>
      <c r="U25" s="4">
        <v>429</v>
      </c>
      <c r="V25" s="4">
        <v>0</v>
      </c>
      <c r="W25" s="4">
        <v>0</v>
      </c>
      <c r="X25" s="4" t="s">
        <v>41</v>
      </c>
      <c r="Y25" s="4" t="s">
        <v>149</v>
      </c>
    </row>
    <row r="26" s="4" customFormat="1" spans="1:25">
      <c r="A26" s="4" t="s">
        <v>150</v>
      </c>
      <c r="B26" s="4" t="s">
        <v>26</v>
      </c>
      <c r="C26" s="4" t="s">
        <v>27</v>
      </c>
      <c r="D26" s="4" t="s">
        <v>151</v>
      </c>
      <c r="E26" s="4" t="s">
        <v>152</v>
      </c>
      <c r="F26" s="6">
        <v>44666</v>
      </c>
      <c r="G26" s="6">
        <v>44667</v>
      </c>
      <c r="H26" s="4">
        <v>1</v>
      </c>
      <c r="I26" s="4">
        <v>1</v>
      </c>
      <c r="J26" s="4">
        <v>1</v>
      </c>
      <c r="K26" s="4" t="s">
        <v>30</v>
      </c>
      <c r="L26" s="4">
        <v>825</v>
      </c>
      <c r="M26" s="4">
        <v>825</v>
      </c>
      <c r="N26" s="4" t="s">
        <v>153</v>
      </c>
      <c r="O26" s="4" t="s">
        <v>32</v>
      </c>
      <c r="P26" s="4" t="s">
        <v>33</v>
      </c>
      <c r="Q26" s="4">
        <v>0</v>
      </c>
      <c r="R26" s="7">
        <v>44663</v>
      </c>
      <c r="S26" s="6">
        <v>44670</v>
      </c>
      <c r="T26" s="4" t="s">
        <v>34</v>
      </c>
      <c r="U26" s="4">
        <v>825</v>
      </c>
      <c r="V26" s="4">
        <v>0</v>
      </c>
      <c r="W26" s="4">
        <v>0</v>
      </c>
      <c r="X26" s="4" t="s">
        <v>41</v>
      </c>
      <c r="Y26" s="4" t="s">
        <v>154</v>
      </c>
    </row>
    <row r="27" s="4" customFormat="1" spans="1:25">
      <c r="A27" s="4" t="s">
        <v>155</v>
      </c>
      <c r="B27" s="4" t="s">
        <v>26</v>
      </c>
      <c r="C27" s="4" t="s">
        <v>27</v>
      </c>
      <c r="D27" s="4" t="s">
        <v>156</v>
      </c>
      <c r="E27" s="4" t="s">
        <v>157</v>
      </c>
      <c r="F27" s="6">
        <v>44666</v>
      </c>
      <c r="G27" s="6">
        <v>44667</v>
      </c>
      <c r="H27" s="4">
        <v>1</v>
      </c>
      <c r="I27" s="4">
        <v>1</v>
      </c>
      <c r="J27" s="4">
        <v>1</v>
      </c>
      <c r="K27" s="4" t="s">
        <v>30</v>
      </c>
      <c r="L27" s="4">
        <v>440</v>
      </c>
      <c r="M27" s="4">
        <v>440</v>
      </c>
      <c r="N27" s="4" t="s">
        <v>158</v>
      </c>
      <c r="O27" s="4" t="s">
        <v>32</v>
      </c>
      <c r="P27" s="4" t="s">
        <v>33</v>
      </c>
      <c r="Q27" s="4">
        <v>0</v>
      </c>
      <c r="R27" s="7">
        <v>44664</v>
      </c>
      <c r="S27" s="6">
        <v>44670</v>
      </c>
      <c r="T27" s="4" t="s">
        <v>34</v>
      </c>
      <c r="U27" s="4">
        <v>440</v>
      </c>
      <c r="V27" s="4">
        <v>0</v>
      </c>
      <c r="W27" s="4">
        <v>0</v>
      </c>
      <c r="X27" s="4" t="s">
        <v>41</v>
      </c>
      <c r="Y27" s="4" t="s">
        <v>41</v>
      </c>
    </row>
    <row r="28" s="4" customFormat="1" spans="1:25">
      <c r="A28" s="4" t="s">
        <v>159</v>
      </c>
      <c r="B28" s="4" t="s">
        <v>26</v>
      </c>
      <c r="C28" s="4" t="s">
        <v>27</v>
      </c>
      <c r="D28" s="4" t="s">
        <v>160</v>
      </c>
      <c r="E28" s="4" t="s">
        <v>136</v>
      </c>
      <c r="F28" s="6">
        <v>44666</v>
      </c>
      <c r="G28" s="6">
        <v>44667</v>
      </c>
      <c r="H28" s="4">
        <v>1</v>
      </c>
      <c r="I28" s="4">
        <v>1</v>
      </c>
      <c r="J28" s="4">
        <v>1</v>
      </c>
      <c r="K28" s="4" t="s">
        <v>30</v>
      </c>
      <c r="L28" s="4">
        <v>197</v>
      </c>
      <c r="M28" s="4">
        <v>197</v>
      </c>
      <c r="N28" s="4" t="s">
        <v>161</v>
      </c>
      <c r="O28" s="4" t="s">
        <v>32</v>
      </c>
      <c r="P28" s="4" t="s">
        <v>33</v>
      </c>
      <c r="Q28" s="4">
        <v>0</v>
      </c>
      <c r="R28" s="7">
        <v>44664</v>
      </c>
      <c r="S28" s="6">
        <v>44670</v>
      </c>
      <c r="T28" s="4" t="s">
        <v>34</v>
      </c>
      <c r="U28" s="4">
        <v>197</v>
      </c>
      <c r="V28" s="4">
        <v>0</v>
      </c>
      <c r="W28" s="4">
        <v>0</v>
      </c>
      <c r="X28" s="4" t="s">
        <v>41</v>
      </c>
      <c r="Y28" s="4" t="s">
        <v>162</v>
      </c>
    </row>
    <row r="29" s="4" customFormat="1" spans="1:25">
      <c r="A29" s="4" t="s">
        <v>163</v>
      </c>
      <c r="B29" s="4" t="s">
        <v>26</v>
      </c>
      <c r="C29" s="4" t="s">
        <v>27</v>
      </c>
      <c r="D29" s="4" t="s">
        <v>164</v>
      </c>
      <c r="E29" s="4" t="s">
        <v>165</v>
      </c>
      <c r="F29" s="6">
        <v>44664</v>
      </c>
      <c r="G29" s="6">
        <v>44667</v>
      </c>
      <c r="H29" s="4">
        <v>1</v>
      </c>
      <c r="I29" s="4">
        <v>3</v>
      </c>
      <c r="J29" s="4">
        <v>3</v>
      </c>
      <c r="K29" s="4" t="s">
        <v>30</v>
      </c>
      <c r="L29" s="4">
        <v>2553</v>
      </c>
      <c r="M29" s="4">
        <v>2553</v>
      </c>
      <c r="N29" s="4" t="s">
        <v>166</v>
      </c>
      <c r="O29" s="4" t="s">
        <v>32</v>
      </c>
      <c r="P29" s="4" t="s">
        <v>33</v>
      </c>
      <c r="Q29" s="4">
        <v>0</v>
      </c>
      <c r="R29" s="7">
        <v>44664</v>
      </c>
      <c r="S29" s="6">
        <v>44670</v>
      </c>
      <c r="T29" s="4" t="s">
        <v>34</v>
      </c>
      <c r="U29" s="4">
        <v>2553</v>
      </c>
      <c r="V29" s="4">
        <v>0</v>
      </c>
      <c r="W29" s="4">
        <v>0</v>
      </c>
      <c r="X29" s="4" t="s">
        <v>41</v>
      </c>
      <c r="Y29" s="4" t="s">
        <v>167</v>
      </c>
    </row>
    <row r="30" s="4" customFormat="1" spans="1:25">
      <c r="A30" s="4" t="s">
        <v>168</v>
      </c>
      <c r="B30" s="4" t="s">
        <v>26</v>
      </c>
      <c r="C30" s="4" t="s">
        <v>27</v>
      </c>
      <c r="D30" s="4" t="s">
        <v>169</v>
      </c>
      <c r="E30" s="4" t="s">
        <v>170</v>
      </c>
      <c r="F30" s="6">
        <v>44666</v>
      </c>
      <c r="G30" s="6">
        <v>44667</v>
      </c>
      <c r="H30" s="4">
        <v>1</v>
      </c>
      <c r="I30" s="4">
        <v>1</v>
      </c>
      <c r="J30" s="4">
        <v>1</v>
      </c>
      <c r="K30" s="4" t="s">
        <v>30</v>
      </c>
      <c r="L30" s="4">
        <v>1204</v>
      </c>
      <c r="M30" s="4">
        <v>1204</v>
      </c>
      <c r="N30" s="4" t="s">
        <v>171</v>
      </c>
      <c r="O30" s="4" t="s">
        <v>32</v>
      </c>
      <c r="P30" s="4" t="s">
        <v>33</v>
      </c>
      <c r="Q30" s="4">
        <v>0</v>
      </c>
      <c r="R30" s="7">
        <v>44665</v>
      </c>
      <c r="S30" s="6">
        <v>44670</v>
      </c>
      <c r="T30" s="4" t="s">
        <v>34</v>
      </c>
      <c r="U30" s="4">
        <v>1204</v>
      </c>
      <c r="V30" s="4">
        <v>0</v>
      </c>
      <c r="W30" s="4">
        <v>0</v>
      </c>
      <c r="X30" s="4" t="s">
        <v>172</v>
      </c>
      <c r="Y30" s="4" t="s">
        <v>173</v>
      </c>
    </row>
    <row r="31" s="4" customFormat="1" spans="1:25">
      <c r="A31" s="4" t="s">
        <v>174</v>
      </c>
      <c r="B31" s="4" t="s">
        <v>26</v>
      </c>
      <c r="C31" s="4" t="s">
        <v>27</v>
      </c>
      <c r="D31" s="4" t="s">
        <v>175</v>
      </c>
      <c r="E31" s="4" t="s">
        <v>176</v>
      </c>
      <c r="F31" s="6">
        <v>44666</v>
      </c>
      <c r="G31" s="6">
        <v>44667</v>
      </c>
      <c r="H31" s="4">
        <v>1</v>
      </c>
      <c r="I31" s="4">
        <v>1</v>
      </c>
      <c r="J31" s="4">
        <v>1</v>
      </c>
      <c r="K31" s="4" t="s">
        <v>30</v>
      </c>
      <c r="L31" s="4">
        <v>1755</v>
      </c>
      <c r="M31" s="4">
        <v>1755</v>
      </c>
      <c r="N31" s="4" t="s">
        <v>177</v>
      </c>
      <c r="O31" s="4" t="s">
        <v>32</v>
      </c>
      <c r="P31" s="4" t="s">
        <v>33</v>
      </c>
      <c r="Q31" s="4">
        <v>0</v>
      </c>
      <c r="R31" s="7">
        <v>44665</v>
      </c>
      <c r="S31" s="6">
        <v>44670</v>
      </c>
      <c r="T31" s="4" t="s">
        <v>34</v>
      </c>
      <c r="U31" s="4">
        <v>1755</v>
      </c>
      <c r="V31" s="4">
        <v>0</v>
      </c>
      <c r="W31" s="4">
        <v>0</v>
      </c>
      <c r="X31" s="4" t="s">
        <v>178</v>
      </c>
      <c r="Y31" s="4" t="s">
        <v>179</v>
      </c>
    </row>
    <row r="32" s="4" customFormat="1" spans="1:25">
      <c r="A32" s="4" t="s">
        <v>180</v>
      </c>
      <c r="B32" s="4" t="s">
        <v>26</v>
      </c>
      <c r="C32" s="4" t="s">
        <v>27</v>
      </c>
      <c r="D32" s="4" t="s">
        <v>181</v>
      </c>
      <c r="E32" s="4" t="s">
        <v>182</v>
      </c>
      <c r="F32" s="6">
        <v>44666</v>
      </c>
      <c r="G32" s="6">
        <v>44667</v>
      </c>
      <c r="H32" s="4">
        <v>1</v>
      </c>
      <c r="I32" s="4">
        <v>1</v>
      </c>
      <c r="J32" s="4">
        <v>1</v>
      </c>
      <c r="K32" s="4" t="s">
        <v>30</v>
      </c>
      <c r="L32" s="4">
        <v>382</v>
      </c>
      <c r="M32" s="4">
        <v>382</v>
      </c>
      <c r="N32" s="4" t="s">
        <v>183</v>
      </c>
      <c r="O32" s="4" t="s">
        <v>32</v>
      </c>
      <c r="P32" s="4" t="s">
        <v>33</v>
      </c>
      <c r="Q32" s="4">
        <v>0</v>
      </c>
      <c r="R32" s="7">
        <v>44665</v>
      </c>
      <c r="S32" s="6">
        <v>44670</v>
      </c>
      <c r="T32" s="4" t="s">
        <v>34</v>
      </c>
      <c r="U32" s="4">
        <v>382</v>
      </c>
      <c r="V32" s="4">
        <v>0</v>
      </c>
      <c r="W32" s="4">
        <v>0</v>
      </c>
      <c r="X32" s="4" t="s">
        <v>41</v>
      </c>
      <c r="Y32" s="4" t="s">
        <v>184</v>
      </c>
    </row>
    <row r="33" s="4" customFormat="1" spans="1:25">
      <c r="A33" s="4" t="s">
        <v>185</v>
      </c>
      <c r="B33" s="4" t="s">
        <v>26</v>
      </c>
      <c r="C33" s="4" t="s">
        <v>27</v>
      </c>
      <c r="D33" s="4" t="s">
        <v>186</v>
      </c>
      <c r="E33" s="4" t="s">
        <v>187</v>
      </c>
      <c r="F33" s="6">
        <v>44666</v>
      </c>
      <c r="G33" s="6">
        <v>44667</v>
      </c>
      <c r="H33" s="4">
        <v>1</v>
      </c>
      <c r="I33" s="4">
        <v>1</v>
      </c>
      <c r="J33" s="4">
        <v>1</v>
      </c>
      <c r="K33" s="4" t="s">
        <v>30</v>
      </c>
      <c r="L33" s="4">
        <v>1539</v>
      </c>
      <c r="M33" s="4">
        <v>1539</v>
      </c>
      <c r="N33" s="4" t="s">
        <v>188</v>
      </c>
      <c r="O33" s="4" t="s">
        <v>32</v>
      </c>
      <c r="P33" s="4" t="s">
        <v>33</v>
      </c>
      <c r="Q33" s="4">
        <v>0</v>
      </c>
      <c r="R33" s="7">
        <v>44665</v>
      </c>
      <c r="S33" s="6">
        <v>44670</v>
      </c>
      <c r="T33" s="4" t="s">
        <v>34</v>
      </c>
      <c r="U33" s="4">
        <v>1539</v>
      </c>
      <c r="V33" s="4">
        <v>0</v>
      </c>
      <c r="W33" s="4">
        <v>0</v>
      </c>
      <c r="X33" s="4" t="s">
        <v>189</v>
      </c>
      <c r="Y33" s="4" t="s">
        <v>190</v>
      </c>
    </row>
    <row r="34" s="4" customFormat="1" spans="1:25">
      <c r="A34" s="4" t="s">
        <v>191</v>
      </c>
      <c r="B34" s="4" t="s">
        <v>26</v>
      </c>
      <c r="C34" s="4" t="s">
        <v>27</v>
      </c>
      <c r="D34" s="4" t="s">
        <v>192</v>
      </c>
      <c r="E34" s="4" t="s">
        <v>193</v>
      </c>
      <c r="F34" s="6">
        <v>44665</v>
      </c>
      <c r="G34" s="6">
        <v>44667</v>
      </c>
      <c r="H34" s="4">
        <v>1</v>
      </c>
      <c r="I34" s="4">
        <v>2</v>
      </c>
      <c r="J34" s="4">
        <v>2</v>
      </c>
      <c r="K34" s="4" t="s">
        <v>30</v>
      </c>
      <c r="L34" s="4">
        <v>738</v>
      </c>
      <c r="M34" s="4">
        <v>738</v>
      </c>
      <c r="N34" s="4" t="s">
        <v>194</v>
      </c>
      <c r="O34" s="4" t="s">
        <v>32</v>
      </c>
      <c r="P34" s="4" t="s">
        <v>33</v>
      </c>
      <c r="Q34" s="4">
        <v>0</v>
      </c>
      <c r="R34" s="7">
        <v>44665</v>
      </c>
      <c r="S34" s="6">
        <v>44670</v>
      </c>
      <c r="T34" s="4" t="s">
        <v>34</v>
      </c>
      <c r="U34" s="4">
        <v>738</v>
      </c>
      <c r="V34" s="4">
        <v>0</v>
      </c>
      <c r="W34" s="4">
        <v>0</v>
      </c>
      <c r="X34" s="4" t="s">
        <v>41</v>
      </c>
      <c r="Y34" s="4" t="s">
        <v>41</v>
      </c>
    </row>
    <row r="35" s="4" customFormat="1" spans="1:25">
      <c r="A35" s="4" t="s">
        <v>195</v>
      </c>
      <c r="B35" s="4" t="s">
        <v>26</v>
      </c>
      <c r="C35" s="4" t="s">
        <v>27</v>
      </c>
      <c r="D35" s="4" t="s">
        <v>196</v>
      </c>
      <c r="E35" s="4" t="s">
        <v>197</v>
      </c>
      <c r="F35" s="6">
        <v>44666</v>
      </c>
      <c r="G35" s="6">
        <v>44667</v>
      </c>
      <c r="H35" s="4">
        <v>1</v>
      </c>
      <c r="I35" s="4">
        <v>1</v>
      </c>
      <c r="J35" s="4">
        <v>1</v>
      </c>
      <c r="K35" s="4" t="s">
        <v>30</v>
      </c>
      <c r="L35" s="4">
        <v>1043</v>
      </c>
      <c r="M35" s="4">
        <v>1043</v>
      </c>
      <c r="N35" s="4" t="s">
        <v>198</v>
      </c>
      <c r="O35" s="4" t="s">
        <v>32</v>
      </c>
      <c r="P35" s="4" t="s">
        <v>33</v>
      </c>
      <c r="Q35" s="4">
        <v>0</v>
      </c>
      <c r="R35" s="7">
        <v>44666</v>
      </c>
      <c r="S35" s="6">
        <v>44670</v>
      </c>
      <c r="T35" s="4" t="s">
        <v>34</v>
      </c>
      <c r="U35" s="4">
        <v>1043</v>
      </c>
      <c r="V35" s="4">
        <v>0</v>
      </c>
      <c r="W35" s="4">
        <v>0</v>
      </c>
      <c r="X35" s="4" t="s">
        <v>41</v>
      </c>
      <c r="Y35" s="4" t="s">
        <v>199</v>
      </c>
    </row>
    <row r="36" s="4" customFormat="1" spans="1:25">
      <c r="A36" s="4" t="s">
        <v>200</v>
      </c>
      <c r="B36" s="4" t="s">
        <v>26</v>
      </c>
      <c r="C36" s="4" t="s">
        <v>27</v>
      </c>
      <c r="D36" s="4" t="s">
        <v>201</v>
      </c>
      <c r="E36" s="4" t="s">
        <v>202</v>
      </c>
      <c r="F36" s="6">
        <v>44666</v>
      </c>
      <c r="G36" s="6">
        <v>44667</v>
      </c>
      <c r="H36" s="4">
        <v>1</v>
      </c>
      <c r="I36" s="4">
        <v>1</v>
      </c>
      <c r="J36" s="4">
        <v>1</v>
      </c>
      <c r="K36" s="4" t="s">
        <v>30</v>
      </c>
      <c r="L36" s="4">
        <v>3362</v>
      </c>
      <c r="M36" s="4">
        <v>3362</v>
      </c>
      <c r="N36" s="4" t="s">
        <v>203</v>
      </c>
      <c r="O36" s="4" t="s">
        <v>32</v>
      </c>
      <c r="P36" s="4" t="s">
        <v>33</v>
      </c>
      <c r="Q36" s="4">
        <v>0</v>
      </c>
      <c r="R36" s="7">
        <v>44666</v>
      </c>
      <c r="S36" s="6">
        <v>44670</v>
      </c>
      <c r="T36" s="4" t="s">
        <v>34</v>
      </c>
      <c r="U36" s="4">
        <v>3362</v>
      </c>
      <c r="V36" s="4">
        <v>0</v>
      </c>
      <c r="W36" s="4">
        <v>0</v>
      </c>
      <c r="X36" s="4" t="s">
        <v>204</v>
      </c>
      <c r="Y36" s="4" t="s">
        <v>205</v>
      </c>
    </row>
    <row r="37" s="4" customFormat="1" spans="1:25">
      <c r="A37" s="4" t="s">
        <v>206</v>
      </c>
      <c r="B37" s="4" t="s">
        <v>26</v>
      </c>
      <c r="C37" s="4" t="s">
        <v>27</v>
      </c>
      <c r="D37" s="4" t="s">
        <v>207</v>
      </c>
      <c r="E37" s="4" t="s">
        <v>208</v>
      </c>
      <c r="F37" s="6">
        <v>44666</v>
      </c>
      <c r="G37" s="6">
        <v>44667</v>
      </c>
      <c r="H37" s="4">
        <v>1</v>
      </c>
      <c r="I37" s="4">
        <v>1</v>
      </c>
      <c r="J37" s="4">
        <v>1</v>
      </c>
      <c r="K37" s="4" t="s">
        <v>30</v>
      </c>
      <c r="L37" s="4">
        <v>1188</v>
      </c>
      <c r="M37" s="4">
        <v>1188</v>
      </c>
      <c r="N37" s="4" t="s">
        <v>209</v>
      </c>
      <c r="O37" s="4" t="s">
        <v>32</v>
      </c>
      <c r="P37" s="4" t="s">
        <v>33</v>
      </c>
      <c r="Q37" s="4">
        <v>0</v>
      </c>
      <c r="R37" s="7">
        <v>44666</v>
      </c>
      <c r="S37" s="6">
        <v>44670</v>
      </c>
      <c r="T37" s="4" t="s">
        <v>34</v>
      </c>
      <c r="U37" s="4">
        <v>1188</v>
      </c>
      <c r="V37" s="4">
        <v>0</v>
      </c>
      <c r="W37" s="4">
        <v>0</v>
      </c>
      <c r="X37" s="4" t="s">
        <v>41</v>
      </c>
      <c r="Y37" s="4" t="s">
        <v>210</v>
      </c>
    </row>
    <row r="38" s="4" customFormat="1" spans="1:25">
      <c r="A38" s="4" t="s">
        <v>211</v>
      </c>
      <c r="B38" s="4" t="s">
        <v>26</v>
      </c>
      <c r="C38" s="4" t="s">
        <v>27</v>
      </c>
      <c r="D38" s="4" t="s">
        <v>212</v>
      </c>
      <c r="E38" s="4" t="s">
        <v>213</v>
      </c>
      <c r="F38" s="6">
        <v>44666</v>
      </c>
      <c r="G38" s="6">
        <v>44667</v>
      </c>
      <c r="H38" s="4">
        <v>1</v>
      </c>
      <c r="I38" s="4">
        <v>1</v>
      </c>
      <c r="J38" s="4">
        <v>1</v>
      </c>
      <c r="K38" s="4" t="s">
        <v>30</v>
      </c>
      <c r="L38" s="4">
        <v>632</v>
      </c>
      <c r="M38" s="4">
        <v>632</v>
      </c>
      <c r="N38" s="4" t="s">
        <v>214</v>
      </c>
      <c r="O38" s="4" t="s">
        <v>32</v>
      </c>
      <c r="P38" s="4" t="s">
        <v>33</v>
      </c>
      <c r="Q38" s="4">
        <v>0</v>
      </c>
      <c r="R38" s="7">
        <v>44666</v>
      </c>
      <c r="S38" s="6">
        <v>44670</v>
      </c>
      <c r="T38" s="4" t="s">
        <v>34</v>
      </c>
      <c r="U38" s="4">
        <v>632</v>
      </c>
      <c r="V38" s="4">
        <v>0</v>
      </c>
      <c r="W38" s="4">
        <v>0</v>
      </c>
      <c r="X38" s="4" t="s">
        <v>41</v>
      </c>
      <c r="Y38" s="4" t="s">
        <v>215</v>
      </c>
    </row>
    <row r="39" s="4" customFormat="1" spans="1:25">
      <c r="A39" s="4" t="s">
        <v>216</v>
      </c>
      <c r="B39" s="4" t="s">
        <v>26</v>
      </c>
      <c r="C39" s="4" t="s">
        <v>27</v>
      </c>
      <c r="D39" s="4" t="s">
        <v>84</v>
      </c>
      <c r="E39" s="4" t="s">
        <v>217</v>
      </c>
      <c r="F39" s="6">
        <v>44666</v>
      </c>
      <c r="G39" s="6">
        <v>44667</v>
      </c>
      <c r="H39" s="4">
        <v>1</v>
      </c>
      <c r="I39" s="4">
        <v>1</v>
      </c>
      <c r="J39" s="4">
        <v>1</v>
      </c>
      <c r="K39" s="4" t="s">
        <v>30</v>
      </c>
      <c r="L39" s="4">
        <v>949</v>
      </c>
      <c r="M39" s="4">
        <v>949</v>
      </c>
      <c r="N39" s="4" t="s">
        <v>218</v>
      </c>
      <c r="O39" s="4" t="s">
        <v>32</v>
      </c>
      <c r="P39" s="4" t="s">
        <v>33</v>
      </c>
      <c r="Q39" s="4">
        <v>0</v>
      </c>
      <c r="R39" s="7">
        <v>44666</v>
      </c>
      <c r="S39" s="6">
        <v>44670</v>
      </c>
      <c r="T39" s="4" t="s">
        <v>34</v>
      </c>
      <c r="U39" s="4">
        <v>949</v>
      </c>
      <c r="V39" s="4">
        <v>0</v>
      </c>
      <c r="W39" s="4">
        <v>0</v>
      </c>
      <c r="X39" s="4" t="s">
        <v>219</v>
      </c>
      <c r="Y39" s="4" t="s">
        <v>220</v>
      </c>
    </row>
    <row r="40" s="4" customFormat="1" spans="1:25">
      <c r="A40" s="4" t="s">
        <v>221</v>
      </c>
      <c r="B40" s="4" t="s">
        <v>26</v>
      </c>
      <c r="C40" s="4" t="s">
        <v>27</v>
      </c>
      <c r="D40" s="4" t="s">
        <v>222</v>
      </c>
      <c r="E40" s="4" t="s">
        <v>223</v>
      </c>
      <c r="F40" s="6">
        <v>44666</v>
      </c>
      <c r="G40" s="6">
        <v>44667</v>
      </c>
      <c r="H40" s="4">
        <v>1</v>
      </c>
      <c r="I40" s="4">
        <v>1</v>
      </c>
      <c r="J40" s="4">
        <v>1</v>
      </c>
      <c r="K40" s="4" t="s">
        <v>30</v>
      </c>
      <c r="L40" s="4">
        <v>1890</v>
      </c>
      <c r="M40" s="4">
        <v>1890</v>
      </c>
      <c r="N40" s="4" t="s">
        <v>224</v>
      </c>
      <c r="O40" s="4" t="s">
        <v>32</v>
      </c>
      <c r="P40" s="4" t="s">
        <v>33</v>
      </c>
      <c r="Q40" s="4">
        <v>0</v>
      </c>
      <c r="R40" s="7">
        <v>44666</v>
      </c>
      <c r="S40" s="6">
        <v>44670</v>
      </c>
      <c r="T40" s="4" t="s">
        <v>34</v>
      </c>
      <c r="U40" s="4">
        <v>1890</v>
      </c>
      <c r="V40" s="4">
        <v>0</v>
      </c>
      <c r="W40" s="4">
        <v>0</v>
      </c>
      <c r="X40" s="4" t="s">
        <v>41</v>
      </c>
      <c r="Y40" s="4" t="s">
        <v>41</v>
      </c>
    </row>
    <row r="41" s="4" customFormat="1" spans="1:25">
      <c r="A41" s="4" t="s">
        <v>225</v>
      </c>
      <c r="B41" s="4" t="s">
        <v>26</v>
      </c>
      <c r="C41" s="4" t="s">
        <v>27</v>
      </c>
      <c r="D41" s="4" t="s">
        <v>226</v>
      </c>
      <c r="E41" s="4"/>
      <c r="F41" s="6">
        <v>44666</v>
      </c>
      <c r="G41" s="6">
        <v>44667</v>
      </c>
      <c r="H41" s="4">
        <v>0</v>
      </c>
      <c r="I41" s="4">
        <v>1</v>
      </c>
      <c r="J41" s="4">
        <v>0</v>
      </c>
      <c r="K41" s="4" t="s">
        <v>30</v>
      </c>
      <c r="L41" s="4">
        <v>793</v>
      </c>
      <c r="M41" s="4">
        <v>793</v>
      </c>
      <c r="N41" s="4"/>
      <c r="O41" s="4" t="s">
        <v>32</v>
      </c>
      <c r="P41" s="4" t="s">
        <v>33</v>
      </c>
      <c r="Q41" s="4">
        <v>0</v>
      </c>
      <c r="R41" s="7">
        <v>44666</v>
      </c>
      <c r="S41" s="6">
        <v>44670</v>
      </c>
      <c r="T41" s="4" t="s">
        <v>34</v>
      </c>
      <c r="U41" s="4">
        <v>793</v>
      </c>
      <c r="V41" s="4">
        <v>0</v>
      </c>
      <c r="W41" s="4">
        <v>0</v>
      </c>
      <c r="X41" s="4" t="s">
        <v>41</v>
      </c>
      <c r="Y41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7"/>
  <sheetViews>
    <sheetView tabSelected="1" topLeftCell="A25" workbookViewId="0">
      <selection activeCell="A46" sqref="A46:A47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227</v>
      </c>
    </row>
    <row r="2" s="4" customFormat="1" spans="1:9">
      <c r="A2" s="5">
        <v>16999314299</v>
      </c>
      <c r="B2" s="6">
        <v>44666</v>
      </c>
      <c r="C2" s="6">
        <v>44667</v>
      </c>
      <c r="D2" s="4">
        <v>962</v>
      </c>
      <c r="E2" s="4" t="str">
        <f>VLOOKUP(A2,HOP!A:L,12,0)</f>
        <v>962.00</v>
      </c>
      <c r="F2" s="4" t="str">
        <f>VLOOKUP(A2,HOP!A:C,3,0)</f>
        <v>2343896</v>
      </c>
      <c r="G2" s="4">
        <f>D2-E2</f>
        <v>0</v>
      </c>
      <c r="H2" s="4" t="str">
        <f>$H$1&amp;F2</f>
        <v>，2343896</v>
      </c>
      <c r="I2" s="4" t="str">
        <f>VLOOKUP(A2,HOP!A:U,21,0)</f>
        <v>直连</v>
      </c>
    </row>
    <row r="3" s="4" customFormat="1" spans="1:9">
      <c r="A3" s="5">
        <v>17353974833</v>
      </c>
      <c r="B3" s="6">
        <v>44665</v>
      </c>
      <c r="C3" s="6">
        <v>44667</v>
      </c>
      <c r="D3" s="4">
        <v>2980</v>
      </c>
      <c r="E3" s="4" t="str">
        <f>VLOOKUP(A3,HOP!A:L,12,0)</f>
        <v>2980.00</v>
      </c>
      <c r="F3" s="4" t="str">
        <f>VLOOKUP(A3,HOP!A:C,3,0)</f>
        <v>2418920</v>
      </c>
      <c r="G3" s="4">
        <f t="shared" ref="G3:G40" si="0">D3-E3</f>
        <v>0</v>
      </c>
      <c r="H3" s="4" t="str">
        <f t="shared" ref="H3:H40" si="1">$H$1&amp;F3</f>
        <v>，2418920</v>
      </c>
      <c r="I3" s="4" t="str">
        <f>VLOOKUP(A3,HOP!A:U,21,0)</f>
        <v>直连</v>
      </c>
    </row>
    <row r="4" s="4" customFormat="1" spans="1:9">
      <c r="A4" s="5">
        <v>17666404947</v>
      </c>
      <c r="B4" s="6">
        <v>44664</v>
      </c>
      <c r="C4" s="6">
        <v>44667</v>
      </c>
      <c r="D4" s="4">
        <v>861</v>
      </c>
      <c r="E4" s="4" t="str">
        <f>VLOOKUP(A4,HOP!A:L,12,0)</f>
        <v>861.00</v>
      </c>
      <c r="F4" s="4" t="str">
        <f>VLOOKUP(A4,HOP!A:C,3,0)</f>
        <v>2470986</v>
      </c>
      <c r="G4" s="4">
        <f t="shared" si="0"/>
        <v>0</v>
      </c>
      <c r="H4" s="4" t="str">
        <f t="shared" si="1"/>
        <v>，2470986</v>
      </c>
      <c r="I4" s="4" t="str">
        <f>VLOOKUP(A4,HOP!A:U,21,0)</f>
        <v>直连</v>
      </c>
    </row>
    <row r="5" s="4" customFormat="1" spans="1:9">
      <c r="A5" s="5">
        <v>17679254882</v>
      </c>
      <c r="B5" s="6">
        <v>44662</v>
      </c>
      <c r="C5" s="6">
        <v>44667</v>
      </c>
      <c r="D5" s="4">
        <v>5750</v>
      </c>
      <c r="E5" s="4" t="str">
        <f>VLOOKUP(A5,HOP!A:L,12,0)</f>
        <v>5750.00</v>
      </c>
      <c r="F5" s="4" t="str">
        <f>VLOOKUP(A5,HOP!A:C,3,0)</f>
        <v>2474608</v>
      </c>
      <c r="G5" s="4">
        <f t="shared" si="0"/>
        <v>0</v>
      </c>
      <c r="H5" s="4" t="str">
        <f t="shared" si="1"/>
        <v>，2474608</v>
      </c>
      <c r="I5" s="4" t="str">
        <f>VLOOKUP(A5,HOP!A:U,21,0)</f>
        <v>直连</v>
      </c>
    </row>
    <row r="6" s="4" customFormat="1" spans="1:9">
      <c r="A6" s="5">
        <v>17719093836</v>
      </c>
      <c r="B6" s="6">
        <v>44666</v>
      </c>
      <c r="C6" s="6">
        <v>44667</v>
      </c>
      <c r="D6" s="4">
        <v>2691</v>
      </c>
      <c r="E6" s="4" t="str">
        <f>VLOOKUP(A6,HOP!A:L,12,0)</f>
        <v>2691.00</v>
      </c>
      <c r="F6" s="4" t="str">
        <f>VLOOKUP(A6,HOP!A:C,3,0)</f>
        <v>2484746</v>
      </c>
      <c r="G6" s="4">
        <f t="shared" si="0"/>
        <v>0</v>
      </c>
      <c r="H6" s="4" t="str">
        <f t="shared" si="1"/>
        <v>，2484746</v>
      </c>
      <c r="I6" s="4" t="str">
        <f>VLOOKUP(A6,HOP!A:U,21,0)</f>
        <v>直连</v>
      </c>
    </row>
    <row r="7" s="4" customFormat="1" spans="1:9">
      <c r="A7" s="5">
        <v>17760845661</v>
      </c>
      <c r="B7" s="6">
        <v>44666</v>
      </c>
      <c r="C7" s="6">
        <v>44667</v>
      </c>
      <c r="D7" s="4">
        <v>2278</v>
      </c>
      <c r="E7" s="4" t="str">
        <f>VLOOKUP(A7,HOP!A:L,12,0)</f>
        <v>2278.00</v>
      </c>
      <c r="F7" s="4" t="str">
        <f>VLOOKUP(A7,HOP!A:C,3,0)</f>
        <v>2496672</v>
      </c>
      <c r="G7" s="4">
        <f t="shared" si="0"/>
        <v>0</v>
      </c>
      <c r="H7" s="4" t="str">
        <f t="shared" si="1"/>
        <v>，2496672</v>
      </c>
      <c r="I7" s="4" t="str">
        <f>VLOOKUP(A7,HOP!A:U,21,0)</f>
        <v>直连</v>
      </c>
    </row>
    <row r="8" s="4" customFormat="1" spans="1:9">
      <c r="A8" s="5">
        <v>17761406457</v>
      </c>
      <c r="B8" s="6">
        <v>44666</v>
      </c>
      <c r="C8" s="6">
        <v>44667</v>
      </c>
      <c r="D8" s="4">
        <v>805</v>
      </c>
      <c r="E8" s="4" t="str">
        <f>VLOOKUP(A8,HOP!A:L,12,0)</f>
        <v>805.00</v>
      </c>
      <c r="F8" s="4" t="str">
        <f>VLOOKUP(A8,HOP!A:C,3,0)</f>
        <v>2497059</v>
      </c>
      <c r="G8" s="4">
        <f t="shared" si="0"/>
        <v>0</v>
      </c>
      <c r="H8" s="4" t="str">
        <f t="shared" si="1"/>
        <v>，2497059</v>
      </c>
      <c r="I8" s="4" t="str">
        <f>VLOOKUP(A8,HOP!A:U,21,0)</f>
        <v>直连</v>
      </c>
    </row>
    <row r="9" s="4" customFormat="1" spans="1:9">
      <c r="A9" s="5">
        <v>17769377166</v>
      </c>
      <c r="B9" s="6">
        <v>44665</v>
      </c>
      <c r="C9" s="6">
        <v>44667</v>
      </c>
      <c r="D9" s="4">
        <v>740</v>
      </c>
      <c r="E9" s="4" t="str">
        <f>VLOOKUP(A9,HOP!A:L,12,0)</f>
        <v>740.00</v>
      </c>
      <c r="F9" s="4" t="str">
        <f>VLOOKUP(A9,HOP!A:C,3,0)</f>
        <v>2499220</v>
      </c>
      <c r="G9" s="4">
        <f t="shared" si="0"/>
        <v>0</v>
      </c>
      <c r="H9" s="4" t="str">
        <f t="shared" si="1"/>
        <v>，2499220</v>
      </c>
      <c r="I9" s="4" t="str">
        <f>VLOOKUP(A9,HOP!A:U,21,0)</f>
        <v>直连</v>
      </c>
    </row>
    <row r="10" s="4" customFormat="1" spans="1:9">
      <c r="A10" s="5">
        <v>17769469173</v>
      </c>
      <c r="B10" s="6">
        <v>44664</v>
      </c>
      <c r="C10" s="6">
        <v>44667</v>
      </c>
      <c r="D10" s="4">
        <v>5355</v>
      </c>
      <c r="E10" s="4" t="str">
        <f>VLOOKUP(A10,HOP!A:L,12,0)</f>
        <v>5355.00</v>
      </c>
      <c r="F10" s="4" t="str">
        <f>VLOOKUP(A10,HOP!A:C,3,0)</f>
        <v>2499281</v>
      </c>
      <c r="G10" s="4">
        <f t="shared" si="0"/>
        <v>0</v>
      </c>
      <c r="H10" s="4" t="str">
        <f t="shared" si="1"/>
        <v>，2499281</v>
      </c>
      <c r="I10" s="4" t="str">
        <f>VLOOKUP(A10,HOP!A:U,21,0)</f>
        <v>直连</v>
      </c>
    </row>
    <row r="11" s="4" customFormat="1" spans="1:9">
      <c r="A11" s="5">
        <v>17769652734</v>
      </c>
      <c r="B11" s="6">
        <v>44666</v>
      </c>
      <c r="C11" s="6">
        <v>44667</v>
      </c>
      <c r="D11" s="4">
        <v>1050</v>
      </c>
      <c r="E11" s="4" t="str">
        <f>VLOOKUP(A11,HOP!A:L,12,0)</f>
        <v>1050.00</v>
      </c>
      <c r="F11" s="4" t="str">
        <f>VLOOKUP(A11,HOP!A:C,3,0)</f>
        <v>2499391</v>
      </c>
      <c r="G11" s="4">
        <f t="shared" si="0"/>
        <v>0</v>
      </c>
      <c r="H11" s="4" t="str">
        <f t="shared" si="1"/>
        <v>，2499391</v>
      </c>
      <c r="I11" s="4" t="str">
        <f>VLOOKUP(A11,HOP!A:U,21,0)</f>
        <v>直连</v>
      </c>
    </row>
    <row r="12" s="4" customFormat="1" spans="1:9">
      <c r="A12" s="5">
        <v>17771490998</v>
      </c>
      <c r="B12" s="6">
        <v>44666</v>
      </c>
      <c r="C12" s="6">
        <v>44667</v>
      </c>
      <c r="D12" s="4">
        <v>592</v>
      </c>
      <c r="E12" s="4" t="str">
        <f>VLOOKUP(A12,HOP!A:L,12,0)</f>
        <v>592.00</v>
      </c>
      <c r="F12" s="4" t="str">
        <f>VLOOKUP(A12,HOP!A:C,3,0)</f>
        <v>2500726</v>
      </c>
      <c r="G12" s="4">
        <f t="shared" si="0"/>
        <v>0</v>
      </c>
      <c r="H12" s="4" t="str">
        <f t="shared" si="1"/>
        <v>，2500726</v>
      </c>
      <c r="I12" s="4" t="str">
        <f>VLOOKUP(A12,HOP!A:U,21,0)</f>
        <v>直连</v>
      </c>
    </row>
    <row r="13" s="4" customFormat="1" spans="1:9">
      <c r="A13" s="5">
        <v>17771547952</v>
      </c>
      <c r="B13" s="6">
        <v>44666</v>
      </c>
      <c r="C13" s="6">
        <v>44667</v>
      </c>
      <c r="D13" s="4">
        <v>592</v>
      </c>
      <c r="E13" s="4" t="str">
        <f>VLOOKUP(A13,HOP!A:L,12,0)</f>
        <v>592.00</v>
      </c>
      <c r="F13" s="4" t="str">
        <f>VLOOKUP(A13,HOP!A:C,3,0)</f>
        <v>2500764</v>
      </c>
      <c r="G13" s="4">
        <f t="shared" si="0"/>
        <v>0</v>
      </c>
      <c r="H13" s="4" t="str">
        <f t="shared" si="1"/>
        <v>，2500764</v>
      </c>
      <c r="I13" s="4" t="str">
        <f>VLOOKUP(A13,HOP!A:U,21,0)</f>
        <v>直连</v>
      </c>
    </row>
    <row r="14" s="4" customFormat="1" spans="1:9">
      <c r="A14" s="5">
        <v>17772563216</v>
      </c>
      <c r="B14" s="6">
        <v>44666</v>
      </c>
      <c r="C14" s="6">
        <v>44667</v>
      </c>
      <c r="D14" s="4">
        <v>504</v>
      </c>
      <c r="E14" s="4" t="str">
        <f>VLOOKUP(A14,HOP!A:L,12,0)</f>
        <v>504.00</v>
      </c>
      <c r="F14" s="4" t="str">
        <f>VLOOKUP(A14,HOP!A:C,3,0)</f>
        <v>2501645</v>
      </c>
      <c r="G14" s="4">
        <f t="shared" si="0"/>
        <v>0</v>
      </c>
      <c r="H14" s="4" t="str">
        <f t="shared" si="1"/>
        <v>，2501645</v>
      </c>
      <c r="I14" s="4" t="str">
        <f>VLOOKUP(A14,HOP!A:U,21,0)</f>
        <v>直连</v>
      </c>
    </row>
    <row r="15" s="4" customFormat="1" spans="1:9">
      <c r="A15" s="5">
        <v>17782638264</v>
      </c>
      <c r="B15" s="6">
        <v>44666</v>
      </c>
      <c r="C15" s="6">
        <v>44667</v>
      </c>
      <c r="D15" s="4">
        <v>1065</v>
      </c>
      <c r="E15" s="4" t="str">
        <f>VLOOKUP(A15,HOP!A:L,12,0)</f>
        <v>1065.00</v>
      </c>
      <c r="F15" s="4" t="str">
        <f>VLOOKUP(A15,HOP!A:C,3,0)</f>
        <v>2505122</v>
      </c>
      <c r="G15" s="4">
        <f t="shared" si="0"/>
        <v>0</v>
      </c>
      <c r="H15" s="4" t="str">
        <f t="shared" si="1"/>
        <v>，2505122</v>
      </c>
      <c r="I15" s="4" t="str">
        <f>VLOOKUP(A15,HOP!A:U,21,0)</f>
        <v>直连</v>
      </c>
    </row>
    <row r="16" s="4" customFormat="1" spans="1:9">
      <c r="A16" s="5">
        <v>17782770756</v>
      </c>
      <c r="B16" s="6">
        <v>44665</v>
      </c>
      <c r="C16" s="6">
        <v>44667</v>
      </c>
      <c r="D16" s="4">
        <v>2220</v>
      </c>
      <c r="E16" s="4" t="str">
        <f>VLOOKUP(A16,HOP!A:L,12,0)</f>
        <v>2220.00</v>
      </c>
      <c r="F16" s="4" t="str">
        <f>VLOOKUP(A16,HOP!A:C,3,0)</f>
        <v>2505237</v>
      </c>
      <c r="G16" s="4">
        <f t="shared" si="0"/>
        <v>0</v>
      </c>
      <c r="H16" s="4" t="str">
        <f t="shared" si="1"/>
        <v>，2505237</v>
      </c>
      <c r="I16" s="4" t="str">
        <f>VLOOKUP(A16,HOP!A:U,21,0)</f>
        <v>直连</v>
      </c>
    </row>
    <row r="17" s="4" customFormat="1" spans="1:9">
      <c r="A17" s="5">
        <v>17783022027</v>
      </c>
      <c r="B17" s="6">
        <v>44666</v>
      </c>
      <c r="C17" s="6">
        <v>44667</v>
      </c>
      <c r="D17" s="4">
        <v>337</v>
      </c>
      <c r="E17" s="4" t="str">
        <f>VLOOKUP(A17,HOP!A:L,12,0)</f>
        <v>337.00</v>
      </c>
      <c r="F17" s="4" t="str">
        <f>VLOOKUP(A17,HOP!A:C,3,0)</f>
        <v>2505377</v>
      </c>
      <c r="G17" s="4">
        <f t="shared" si="0"/>
        <v>0</v>
      </c>
      <c r="H17" s="4" t="str">
        <f t="shared" si="1"/>
        <v>，2505377</v>
      </c>
      <c r="I17" s="4" t="str">
        <f>VLOOKUP(A17,HOP!A:U,21,0)</f>
        <v>直连</v>
      </c>
    </row>
    <row r="18" s="4" customFormat="1" spans="1:9">
      <c r="A18" s="5">
        <v>17783587452</v>
      </c>
      <c r="B18" s="6">
        <v>44666</v>
      </c>
      <c r="C18" s="6">
        <v>44667</v>
      </c>
      <c r="D18" s="4">
        <v>1987</v>
      </c>
      <c r="E18" s="4" t="str">
        <f>VLOOKUP(A18,HOP!A:L,12,0)</f>
        <v>1987.00</v>
      </c>
      <c r="F18" s="4" t="str">
        <f>VLOOKUP(A18,HOP!A:C,3,0)</f>
        <v>2505720</v>
      </c>
      <c r="G18" s="4">
        <f t="shared" si="0"/>
        <v>0</v>
      </c>
      <c r="H18" s="4" t="str">
        <f t="shared" si="1"/>
        <v>，2505720</v>
      </c>
      <c r="I18" s="4" t="str">
        <f>VLOOKUP(A18,HOP!A:U,21,0)</f>
        <v>直连</v>
      </c>
    </row>
    <row r="19" s="4" customFormat="1" spans="1:9">
      <c r="A19" s="5">
        <v>17788422443</v>
      </c>
      <c r="B19" s="6">
        <v>44666</v>
      </c>
      <c r="C19" s="6">
        <v>44667</v>
      </c>
      <c r="D19" s="4">
        <v>442</v>
      </c>
      <c r="E19" s="4" t="str">
        <f>VLOOKUP(A19,HOP!A:L,12,0)</f>
        <v>442.00</v>
      </c>
      <c r="F19" s="4" t="str">
        <f>VLOOKUP(A19,HOP!A:C,3,0)</f>
        <v>2505945</v>
      </c>
      <c r="G19" s="4">
        <f t="shared" si="0"/>
        <v>0</v>
      </c>
      <c r="H19" s="4" t="str">
        <f t="shared" si="1"/>
        <v>，2505945</v>
      </c>
      <c r="I19" s="4" t="str">
        <f>VLOOKUP(A19,HOP!A:U,21,0)</f>
        <v>直连</v>
      </c>
    </row>
    <row r="20" s="4" customFormat="1" spans="1:9">
      <c r="A20" s="5">
        <v>17788880344</v>
      </c>
      <c r="B20" s="6">
        <v>44664</v>
      </c>
      <c r="C20" s="6">
        <v>44667</v>
      </c>
      <c r="D20" s="4">
        <v>1290</v>
      </c>
      <c r="E20" s="4" t="str">
        <f>VLOOKUP(A20,HOP!A:L,12,0)</f>
        <v>1290.00</v>
      </c>
      <c r="F20" s="4" t="str">
        <f>VLOOKUP(A20,HOP!A:C,3,0)</f>
        <v>2506085</v>
      </c>
      <c r="G20" s="4">
        <f t="shared" si="0"/>
        <v>0</v>
      </c>
      <c r="H20" s="4" t="str">
        <f t="shared" si="1"/>
        <v>，2506085</v>
      </c>
      <c r="I20" s="4" t="str">
        <f>VLOOKUP(A20,HOP!A:U,21,0)</f>
        <v>直连</v>
      </c>
    </row>
    <row r="21" s="4" customFormat="1" spans="1:9">
      <c r="A21" s="5">
        <v>17789453318</v>
      </c>
      <c r="B21" s="6">
        <v>44666</v>
      </c>
      <c r="C21" s="6">
        <v>44667</v>
      </c>
      <c r="D21" s="4">
        <v>2108</v>
      </c>
      <c r="E21" s="4" t="str">
        <f>VLOOKUP(A21,HOP!A:L,12,0)</f>
        <v>2108.00</v>
      </c>
      <c r="F21" s="4" t="str">
        <f>VLOOKUP(A21,HOP!A:C,3,0)</f>
        <v>2506318</v>
      </c>
      <c r="G21" s="4">
        <f t="shared" si="0"/>
        <v>0</v>
      </c>
      <c r="H21" s="4" t="str">
        <f t="shared" si="1"/>
        <v>，2506318</v>
      </c>
      <c r="I21" s="4" t="str">
        <f>VLOOKUP(A21,HOP!A:U,21,0)</f>
        <v>直连</v>
      </c>
    </row>
    <row r="22" s="4" customFormat="1" spans="1:9">
      <c r="A22" s="5">
        <v>17790627762</v>
      </c>
      <c r="B22" s="6">
        <v>44665</v>
      </c>
      <c r="C22" s="6">
        <v>44667</v>
      </c>
      <c r="D22" s="4">
        <v>982</v>
      </c>
      <c r="E22" s="4" t="str">
        <f>VLOOKUP(A22,HOP!A:L,12,0)</f>
        <v>982.00</v>
      </c>
      <c r="F22" s="4" t="str">
        <f>VLOOKUP(A22,HOP!A:C,3,0)</f>
        <v>2506681</v>
      </c>
      <c r="G22" s="4">
        <f t="shared" si="0"/>
        <v>0</v>
      </c>
      <c r="H22" s="4" t="str">
        <f t="shared" si="1"/>
        <v>，2506681</v>
      </c>
      <c r="I22" s="4" t="str">
        <f>VLOOKUP(A22,HOP!A:U,21,0)</f>
        <v>直连</v>
      </c>
    </row>
    <row r="23" s="4" customFormat="1" hidden="1" spans="1:9">
      <c r="A23" s="5">
        <v>17790681399</v>
      </c>
      <c r="B23" s="6">
        <v>44666</v>
      </c>
      <c r="C23" s="6">
        <v>44667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17790820437</v>
      </c>
      <c r="B24" s="6">
        <v>44666</v>
      </c>
      <c r="C24" s="6">
        <v>44667</v>
      </c>
      <c r="D24" s="4">
        <v>429</v>
      </c>
      <c r="E24" s="4" t="str">
        <f>VLOOKUP(A24,HOP!A:L,12,0)</f>
        <v>429.00</v>
      </c>
      <c r="F24" s="4" t="str">
        <f>VLOOKUP(A24,HOP!A:C,3,0)</f>
        <v>2506716</v>
      </c>
      <c r="G24" s="4">
        <f t="shared" si="0"/>
        <v>0</v>
      </c>
      <c r="H24" s="4" t="str">
        <f t="shared" si="1"/>
        <v>，2506716</v>
      </c>
      <c r="I24" s="4" t="str">
        <f>VLOOKUP(A24,HOP!A:U,21,0)</f>
        <v>直连</v>
      </c>
    </row>
    <row r="25" s="4" customFormat="1" spans="1:9">
      <c r="A25" s="5">
        <v>17791132818</v>
      </c>
      <c r="B25" s="6">
        <v>44666</v>
      </c>
      <c r="C25" s="6">
        <v>44667</v>
      </c>
      <c r="D25" s="4">
        <v>825</v>
      </c>
      <c r="E25" s="4" t="str">
        <f>VLOOKUP(A25,HOP!A:L,12,0)</f>
        <v>825.00</v>
      </c>
      <c r="F25" s="4" t="str">
        <f>VLOOKUP(A25,HOP!A:C,3,0)</f>
        <v>2506806</v>
      </c>
      <c r="G25" s="4">
        <f t="shared" si="0"/>
        <v>0</v>
      </c>
      <c r="H25" s="4" t="str">
        <f t="shared" si="1"/>
        <v>，2506806</v>
      </c>
      <c r="I25" s="4" t="str">
        <f>VLOOKUP(A25,HOP!A:U,21,0)</f>
        <v>直连</v>
      </c>
    </row>
    <row r="26" s="4" customFormat="1" spans="1:9">
      <c r="A26" s="5">
        <v>17796155633</v>
      </c>
      <c r="B26" s="6">
        <v>44666</v>
      </c>
      <c r="C26" s="6">
        <v>44667</v>
      </c>
      <c r="D26" s="4">
        <v>440</v>
      </c>
      <c r="E26" s="4" t="str">
        <f>VLOOKUP(A26,HOP!A:L,12,0)</f>
        <v>440.00</v>
      </c>
      <c r="F26" s="4" t="str">
        <f>VLOOKUP(A26,HOP!A:C,3,0)</f>
        <v>2508185</v>
      </c>
      <c r="G26" s="4">
        <f t="shared" si="0"/>
        <v>0</v>
      </c>
      <c r="H26" s="4" t="str">
        <f t="shared" si="1"/>
        <v>，2508185</v>
      </c>
      <c r="I26" s="4" t="str">
        <f>VLOOKUP(A26,HOP!A:U,21,0)</f>
        <v>直连</v>
      </c>
    </row>
    <row r="27" s="4" customFormat="1" spans="1:9">
      <c r="A27" s="5">
        <v>17796174126</v>
      </c>
      <c r="B27" s="6">
        <v>44666</v>
      </c>
      <c r="C27" s="6">
        <v>44667</v>
      </c>
      <c r="D27" s="4">
        <v>197</v>
      </c>
      <c r="E27" s="4" t="str">
        <f>VLOOKUP(A27,HOP!A:L,12,0)</f>
        <v>197.00</v>
      </c>
      <c r="F27" s="4" t="str">
        <f>VLOOKUP(A27,HOP!A:C,3,0)</f>
        <v>2508199</v>
      </c>
      <c r="G27" s="4">
        <f t="shared" si="0"/>
        <v>0</v>
      </c>
      <c r="H27" s="4" t="str">
        <f t="shared" si="1"/>
        <v>，2508199</v>
      </c>
      <c r="I27" s="4" t="str">
        <f>VLOOKUP(A27,HOP!A:U,21,0)</f>
        <v>直连</v>
      </c>
    </row>
    <row r="28" s="4" customFormat="1" spans="1:9">
      <c r="A28" s="5">
        <v>17798198688</v>
      </c>
      <c r="B28" s="6">
        <v>44664</v>
      </c>
      <c r="C28" s="6">
        <v>44667</v>
      </c>
      <c r="D28" s="4">
        <v>2553</v>
      </c>
      <c r="E28" s="4" t="str">
        <f>VLOOKUP(A28,HOP!A:L,12,0)</f>
        <v>2553.00</v>
      </c>
      <c r="F28" s="4" t="str">
        <f>VLOOKUP(A28,HOP!A:C,3,0)</f>
        <v>2509524</v>
      </c>
      <c r="G28" s="4">
        <f t="shared" si="0"/>
        <v>0</v>
      </c>
      <c r="H28" s="4" t="str">
        <f t="shared" si="1"/>
        <v>，2509524</v>
      </c>
      <c r="I28" s="4" t="str">
        <f>VLOOKUP(A28,HOP!A:U,21,0)</f>
        <v>直连</v>
      </c>
    </row>
    <row r="29" s="4" customFormat="1" spans="1:9">
      <c r="A29" s="5">
        <v>17798808083</v>
      </c>
      <c r="B29" s="6">
        <v>44666</v>
      </c>
      <c r="C29" s="6">
        <v>44667</v>
      </c>
      <c r="D29" s="4">
        <v>1204</v>
      </c>
      <c r="E29" s="4" t="str">
        <f>VLOOKUP(A29,HOP!A:L,12,0)</f>
        <v>1204.00</v>
      </c>
      <c r="F29" s="4" t="str">
        <f>VLOOKUP(A29,HOP!A:C,3,0)</f>
        <v>2509906</v>
      </c>
      <c r="G29" s="4">
        <f t="shared" si="0"/>
        <v>0</v>
      </c>
      <c r="H29" s="4" t="str">
        <f t="shared" si="1"/>
        <v>，2509906</v>
      </c>
      <c r="I29" s="4" t="str">
        <f>VLOOKUP(A29,HOP!A:U,21,0)</f>
        <v>直连</v>
      </c>
    </row>
    <row r="30" s="4" customFormat="1" spans="1:9">
      <c r="A30" s="5">
        <v>17798868163</v>
      </c>
      <c r="B30" s="6">
        <v>44666</v>
      </c>
      <c r="C30" s="6">
        <v>44667</v>
      </c>
      <c r="D30" s="4">
        <v>1755</v>
      </c>
      <c r="E30" s="4" t="str">
        <f>VLOOKUP(A30,HOP!A:L,12,0)</f>
        <v>1755.00</v>
      </c>
      <c r="F30" s="4" t="str">
        <f>VLOOKUP(A30,HOP!A:C,3,0)</f>
        <v>2509972</v>
      </c>
      <c r="G30" s="4">
        <f t="shared" si="0"/>
        <v>0</v>
      </c>
      <c r="H30" s="4" t="str">
        <f t="shared" si="1"/>
        <v>，2509972</v>
      </c>
      <c r="I30" s="4" t="str">
        <f>VLOOKUP(A30,HOP!A:U,21,0)</f>
        <v>直连</v>
      </c>
    </row>
    <row r="31" s="4" customFormat="1" spans="1:9">
      <c r="A31" s="5">
        <v>17799549795</v>
      </c>
      <c r="B31" s="6">
        <v>44666</v>
      </c>
      <c r="C31" s="6">
        <v>44667</v>
      </c>
      <c r="D31" s="4">
        <v>382</v>
      </c>
      <c r="E31" s="4" t="str">
        <f>VLOOKUP(A31,HOP!A:L,12,0)</f>
        <v>382.00</v>
      </c>
      <c r="F31" s="4" t="str">
        <f>VLOOKUP(A31,HOP!A:C,3,0)</f>
        <v>2510506</v>
      </c>
      <c r="G31" s="4">
        <f t="shared" si="0"/>
        <v>0</v>
      </c>
      <c r="H31" s="4" t="str">
        <f t="shared" si="1"/>
        <v>，2510506</v>
      </c>
      <c r="I31" s="4" t="str">
        <f>VLOOKUP(A31,HOP!A:U,21,0)</f>
        <v>直连</v>
      </c>
    </row>
    <row r="32" s="4" customFormat="1" spans="1:9">
      <c r="A32" s="5">
        <v>17800445090</v>
      </c>
      <c r="B32" s="6">
        <v>44666</v>
      </c>
      <c r="C32" s="6">
        <v>44667</v>
      </c>
      <c r="D32" s="4">
        <v>1539</v>
      </c>
      <c r="E32" s="4" t="str">
        <f>VLOOKUP(A32,HOP!A:L,12,0)</f>
        <v>1539.00</v>
      </c>
      <c r="F32" s="4" t="str">
        <f>VLOOKUP(A32,HOP!A:C,3,0)</f>
        <v>2511225</v>
      </c>
      <c r="G32" s="4">
        <f t="shared" si="0"/>
        <v>0</v>
      </c>
      <c r="H32" s="4" t="str">
        <f t="shared" si="1"/>
        <v>，2511225</v>
      </c>
      <c r="I32" s="4" t="str">
        <f>VLOOKUP(A32,HOP!A:U,21,0)</f>
        <v>直连</v>
      </c>
    </row>
    <row r="33" s="4" customFormat="1" spans="1:9">
      <c r="A33" s="5">
        <v>17800536647</v>
      </c>
      <c r="B33" s="6">
        <v>44665</v>
      </c>
      <c r="C33" s="6">
        <v>44667</v>
      </c>
      <c r="D33" s="4">
        <v>738</v>
      </c>
      <c r="E33" s="4" t="str">
        <f>VLOOKUP(A33,HOP!A:L,12,0)</f>
        <v>738.00</v>
      </c>
      <c r="F33" s="4" t="str">
        <f>VLOOKUP(A33,HOP!A:C,3,0)</f>
        <v>2511288</v>
      </c>
      <c r="G33" s="4">
        <f t="shared" si="0"/>
        <v>0</v>
      </c>
      <c r="H33" s="4" t="str">
        <f t="shared" si="1"/>
        <v>，2511288</v>
      </c>
      <c r="I33" s="4" t="str">
        <f>VLOOKUP(A33,HOP!A:U,21,0)</f>
        <v>直连</v>
      </c>
    </row>
    <row r="34" s="4" customFormat="1" spans="1:9">
      <c r="A34" s="5">
        <v>17803999192</v>
      </c>
      <c r="B34" s="6">
        <v>44666</v>
      </c>
      <c r="C34" s="6">
        <v>44667</v>
      </c>
      <c r="D34" s="4">
        <v>1043</v>
      </c>
      <c r="E34" s="4" t="str">
        <f>VLOOKUP(A34,HOP!A:L,12,0)</f>
        <v>1043.00</v>
      </c>
      <c r="F34" s="4" t="str">
        <f>VLOOKUP(A34,HOP!A:C,3,0)</f>
        <v>2511526</v>
      </c>
      <c r="G34" s="4">
        <f t="shared" si="0"/>
        <v>0</v>
      </c>
      <c r="H34" s="4" t="str">
        <f t="shared" si="1"/>
        <v>，2511526</v>
      </c>
      <c r="I34" s="4" t="str">
        <f>VLOOKUP(A34,HOP!A:U,21,0)</f>
        <v>直连</v>
      </c>
    </row>
    <row r="35" s="4" customFormat="1" spans="1:9">
      <c r="A35" s="5">
        <v>17804959610</v>
      </c>
      <c r="B35" s="6">
        <v>44666</v>
      </c>
      <c r="C35" s="6">
        <v>44667</v>
      </c>
      <c r="D35" s="4">
        <v>3362</v>
      </c>
      <c r="E35" s="4" t="str">
        <f>VLOOKUP(A35,HOP!A:L,12,0)</f>
        <v>3362.00</v>
      </c>
      <c r="F35" s="4" t="str">
        <f>VLOOKUP(A35,HOP!A:C,3,0)</f>
        <v>2511966</v>
      </c>
      <c r="G35" s="4">
        <f t="shared" si="0"/>
        <v>0</v>
      </c>
      <c r="H35" s="4" t="str">
        <f t="shared" si="1"/>
        <v>，2511966</v>
      </c>
      <c r="I35" s="4" t="str">
        <f>VLOOKUP(A35,HOP!A:U,21,0)</f>
        <v>直连</v>
      </c>
    </row>
    <row r="36" s="4" customFormat="1" spans="1:9">
      <c r="A36" s="5">
        <v>17805098617</v>
      </c>
      <c r="B36" s="6">
        <v>44666</v>
      </c>
      <c r="C36" s="6">
        <v>44667</v>
      </c>
      <c r="D36" s="4">
        <v>1188</v>
      </c>
      <c r="E36" s="4" t="str">
        <f>VLOOKUP(A36,HOP!A:L,12,0)</f>
        <v>1188.00</v>
      </c>
      <c r="F36" s="4" t="str">
        <f>VLOOKUP(A36,HOP!A:C,3,0)</f>
        <v>2512036</v>
      </c>
      <c r="G36" s="4">
        <f t="shared" si="0"/>
        <v>0</v>
      </c>
      <c r="H36" s="4" t="str">
        <f t="shared" si="1"/>
        <v>，2512036</v>
      </c>
      <c r="I36" s="4" t="str">
        <f>VLOOKUP(A36,HOP!A:U,21,0)</f>
        <v>直连</v>
      </c>
    </row>
    <row r="37" s="4" customFormat="1" spans="1:9">
      <c r="A37" s="5">
        <v>17805151006</v>
      </c>
      <c r="B37" s="6">
        <v>44666</v>
      </c>
      <c r="C37" s="6">
        <v>44667</v>
      </c>
      <c r="D37" s="4">
        <v>632</v>
      </c>
      <c r="E37" s="4" t="str">
        <f>VLOOKUP(A37,HOP!A:L,12,0)</f>
        <v>632.00</v>
      </c>
      <c r="F37" s="4" t="str">
        <f>VLOOKUP(A37,HOP!A:C,3,0)</f>
        <v>2512065</v>
      </c>
      <c r="G37" s="4">
        <f t="shared" si="0"/>
        <v>0</v>
      </c>
      <c r="H37" s="4" t="str">
        <f t="shared" si="1"/>
        <v>，2512065</v>
      </c>
      <c r="I37" s="4" t="str">
        <f>VLOOKUP(A37,HOP!A:U,21,0)</f>
        <v>直连</v>
      </c>
    </row>
    <row r="38" s="4" customFormat="1" spans="1:9">
      <c r="A38" s="5">
        <v>17805669186</v>
      </c>
      <c r="B38" s="6">
        <v>44666</v>
      </c>
      <c r="C38" s="6">
        <v>44667</v>
      </c>
      <c r="D38" s="4">
        <v>949</v>
      </c>
      <c r="E38" s="4" t="str">
        <f>VLOOKUP(A38,HOP!A:L,12,0)</f>
        <v>949.00</v>
      </c>
      <c r="F38" s="4" t="str">
        <f>VLOOKUP(A38,HOP!A:C,3,0)</f>
        <v>2512284</v>
      </c>
      <c r="G38" s="4">
        <f t="shared" si="0"/>
        <v>0</v>
      </c>
      <c r="H38" s="4" t="str">
        <f t="shared" si="1"/>
        <v>，2512284</v>
      </c>
      <c r="I38" s="4" t="str">
        <f>VLOOKUP(A38,HOP!A:U,21,0)</f>
        <v>直连</v>
      </c>
    </row>
    <row r="39" s="4" customFormat="1" spans="1:9">
      <c r="A39" s="5">
        <v>17805705045</v>
      </c>
      <c r="B39" s="6">
        <v>44666</v>
      </c>
      <c r="C39" s="6">
        <v>44667</v>
      </c>
      <c r="D39" s="4">
        <v>1890</v>
      </c>
      <c r="E39" s="4" t="str">
        <f>VLOOKUP(A39,HOP!A:L,12,0)</f>
        <v>1890.00</v>
      </c>
      <c r="F39" s="4" t="str">
        <f>VLOOKUP(A39,HOP!A:C,3,0)</f>
        <v>2512307</v>
      </c>
      <c r="G39" s="4">
        <f t="shared" si="0"/>
        <v>0</v>
      </c>
      <c r="H39" s="4" t="str">
        <f t="shared" si="1"/>
        <v>，2512307</v>
      </c>
      <c r="I39" s="4" t="str">
        <f>VLOOKUP(A39,HOP!A:U,21,0)</f>
        <v>直连</v>
      </c>
    </row>
    <row r="40" s="4" customFormat="1" spans="1:9">
      <c r="A40" s="5">
        <v>17805989552</v>
      </c>
      <c r="B40" s="6">
        <v>44666</v>
      </c>
      <c r="C40" s="6">
        <v>44667</v>
      </c>
      <c r="D40" s="4">
        <v>793</v>
      </c>
      <c r="E40" s="4" t="str">
        <f>VLOOKUP(A40,HOP!A:L,12,0)</f>
        <v>793.00</v>
      </c>
      <c r="F40" s="4" t="str">
        <f>VLOOKUP(A40,HOP!A:C,3,0)</f>
        <v>2512512</v>
      </c>
      <c r="G40" s="4">
        <f t="shared" si="0"/>
        <v>0</v>
      </c>
      <c r="H40" s="4" t="str">
        <f t="shared" si="1"/>
        <v>，2512512</v>
      </c>
      <c r="I40" s="4" t="str">
        <f>VLOOKUP(A40,HOP!A:U,21,0)</f>
        <v>直连</v>
      </c>
    </row>
    <row r="42" spans="4:4">
      <c r="D42" s="4">
        <f>SUM(D2:D41)</f>
        <v>55510</v>
      </c>
    </row>
    <row r="43" spans="4:4">
      <c r="D43" s="4" t="s">
        <v>228</v>
      </c>
    </row>
    <row r="46" spans="1:1">
      <c r="A46" s="4" t="s">
        <v>229</v>
      </c>
    </row>
    <row r="47" spans="1:1">
      <c r="A47" s="4" t="s">
        <v>230</v>
      </c>
    </row>
  </sheetData>
  <autoFilter ref="A1:X40">
    <filterColumn colId="3">
      <filters>
        <filter val="1050"/>
        <filter val="1290"/>
        <filter val="1890"/>
        <filter val="5750"/>
        <filter val="2691"/>
        <filter val="592"/>
        <filter val="793"/>
        <filter val="2553"/>
        <filter val="1755"/>
        <filter val="5355"/>
        <filter val="197"/>
        <filter val="2220"/>
        <filter val="861"/>
        <filter val="962"/>
        <filter val="3362"/>
        <filter val="825"/>
        <filter val="1065"/>
        <filter val="429"/>
        <filter val="632"/>
        <filter val="337"/>
        <filter val="738"/>
        <filter val="2278"/>
        <filter val="1539"/>
        <filter val="440"/>
        <filter val="740"/>
        <filter val="2980"/>
        <filter val="382"/>
        <filter val="442"/>
        <filter val="982"/>
        <filter val="1043"/>
        <filter val="504"/>
        <filter val="1204"/>
        <filter val="805"/>
        <filter val="1987"/>
        <filter val="1188"/>
        <filter val="2108"/>
        <filter val="9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231</v>
      </c>
      <c r="B1" s="2" t="s">
        <v>232</v>
      </c>
      <c r="C1" s="2" t="s">
        <v>233</v>
      </c>
      <c r="D1" s="2" t="s">
        <v>234</v>
      </c>
      <c r="E1" s="2" t="s">
        <v>13</v>
      </c>
      <c r="F1" s="2" t="s">
        <v>5</v>
      </c>
      <c r="G1" s="2" t="s">
        <v>6</v>
      </c>
      <c r="H1" s="2" t="s">
        <v>235</v>
      </c>
      <c r="I1" s="2" t="s">
        <v>236</v>
      </c>
      <c r="J1" s="2" t="s">
        <v>237</v>
      </c>
      <c r="K1" s="2" t="s">
        <v>238</v>
      </c>
      <c r="L1" s="2" t="s">
        <v>239</v>
      </c>
      <c r="M1" s="2" t="s">
        <v>240</v>
      </c>
      <c r="N1" s="2" t="s">
        <v>241</v>
      </c>
      <c r="O1" s="2" t="s">
        <v>242</v>
      </c>
      <c r="P1" s="2" t="s">
        <v>243</v>
      </c>
      <c r="Q1" s="2" t="s">
        <v>244</v>
      </c>
      <c r="R1" s="2" t="s">
        <v>245</v>
      </c>
      <c r="S1" s="2" t="s">
        <v>246</v>
      </c>
      <c r="T1" s="2" t="s">
        <v>247</v>
      </c>
      <c r="U1" s="2" t="s">
        <v>248</v>
      </c>
    </row>
    <row r="2" s="1" customFormat="1" spans="1:21">
      <c r="A2" s="3">
        <v>17805989552</v>
      </c>
      <c r="B2" s="1" t="s">
        <v>249</v>
      </c>
      <c r="C2" s="1" t="s">
        <v>250</v>
      </c>
      <c r="D2" s="1" t="s">
        <v>251</v>
      </c>
      <c r="E2" s="1" t="s">
        <v>252</v>
      </c>
      <c r="F2" s="1" t="s">
        <v>249</v>
      </c>
      <c r="G2" s="1" t="s">
        <v>253</v>
      </c>
      <c r="H2" s="1" t="s">
        <v>254</v>
      </c>
      <c r="I2" s="1" t="s">
        <v>255</v>
      </c>
      <c r="J2" s="1" t="s">
        <v>30</v>
      </c>
      <c r="K2" s="1" t="s">
        <v>256</v>
      </c>
      <c r="L2" s="1" t="s">
        <v>256</v>
      </c>
      <c r="M2" s="1" t="s">
        <v>257</v>
      </c>
      <c r="N2" s="1" t="s">
        <v>257</v>
      </c>
      <c r="O2" s="1" t="s">
        <v>258</v>
      </c>
      <c r="P2" s="1" t="s">
        <v>259</v>
      </c>
      <c r="Q2" s="1" t="s">
        <v>260</v>
      </c>
      <c r="R2" s="1" t="s">
        <v>261</v>
      </c>
      <c r="S2" s="1" t="s">
        <v>262</v>
      </c>
      <c r="T2" s="1" t="s">
        <v>263</v>
      </c>
      <c r="U2" s="1" t="s">
        <v>264</v>
      </c>
    </row>
    <row r="3" s="1" customFormat="1" spans="1:21">
      <c r="A3" s="3">
        <v>17805705045</v>
      </c>
      <c r="B3" s="1" t="s">
        <v>249</v>
      </c>
      <c r="C3" s="1" t="s">
        <v>265</v>
      </c>
      <c r="D3" s="1" t="s">
        <v>266</v>
      </c>
      <c r="E3" s="1" t="s">
        <v>267</v>
      </c>
      <c r="F3" s="1" t="s">
        <v>249</v>
      </c>
      <c r="G3" s="1" t="s">
        <v>253</v>
      </c>
      <c r="H3" s="1" t="s">
        <v>254</v>
      </c>
      <c r="I3" s="1" t="s">
        <v>268</v>
      </c>
      <c r="J3" s="1" t="s">
        <v>30</v>
      </c>
      <c r="K3" s="1" t="s">
        <v>269</v>
      </c>
      <c r="L3" s="1" t="s">
        <v>269</v>
      </c>
      <c r="M3" s="1" t="s">
        <v>257</v>
      </c>
      <c r="N3" s="1" t="s">
        <v>257</v>
      </c>
      <c r="O3" s="1" t="s">
        <v>258</v>
      </c>
      <c r="P3" s="1" t="s">
        <v>259</v>
      </c>
      <c r="Q3" s="1" t="s">
        <v>260</v>
      </c>
      <c r="R3" s="1" t="s">
        <v>270</v>
      </c>
      <c r="S3" s="1" t="s">
        <v>262</v>
      </c>
      <c r="T3" s="1" t="s">
        <v>263</v>
      </c>
      <c r="U3" s="1" t="s">
        <v>264</v>
      </c>
    </row>
    <row r="4" s="1" customFormat="1" spans="1:21">
      <c r="A4" s="3">
        <v>17805669186</v>
      </c>
      <c r="B4" s="1" t="s">
        <v>249</v>
      </c>
      <c r="C4" s="1" t="s">
        <v>271</v>
      </c>
      <c r="D4" s="1" t="s">
        <v>272</v>
      </c>
      <c r="E4" s="1" t="s">
        <v>273</v>
      </c>
      <c r="F4" s="1" t="s">
        <v>249</v>
      </c>
      <c r="G4" s="1" t="s">
        <v>253</v>
      </c>
      <c r="H4" s="1" t="s">
        <v>254</v>
      </c>
      <c r="I4" s="1" t="s">
        <v>274</v>
      </c>
      <c r="J4" s="1" t="s">
        <v>30</v>
      </c>
      <c r="K4" s="1" t="s">
        <v>275</v>
      </c>
      <c r="L4" s="1" t="s">
        <v>275</v>
      </c>
      <c r="M4" s="1" t="s">
        <v>257</v>
      </c>
      <c r="N4" s="1" t="s">
        <v>257</v>
      </c>
      <c r="O4" s="1" t="s">
        <v>258</v>
      </c>
      <c r="P4" s="1" t="s">
        <v>259</v>
      </c>
      <c r="Q4" s="1" t="s">
        <v>260</v>
      </c>
      <c r="R4" s="1" t="s">
        <v>276</v>
      </c>
      <c r="S4" s="1" t="s">
        <v>262</v>
      </c>
      <c r="T4" s="1" t="s">
        <v>263</v>
      </c>
      <c r="U4" s="1" t="s">
        <v>264</v>
      </c>
    </row>
    <row r="5" s="1" customFormat="1" spans="1:21">
      <c r="A5" s="3">
        <v>17805151006</v>
      </c>
      <c r="B5" s="1" t="s">
        <v>249</v>
      </c>
      <c r="C5" s="1" t="s">
        <v>277</v>
      </c>
      <c r="D5" s="1" t="s">
        <v>278</v>
      </c>
      <c r="E5" s="1" t="s">
        <v>279</v>
      </c>
      <c r="F5" s="1" t="s">
        <v>249</v>
      </c>
      <c r="G5" s="1" t="s">
        <v>253</v>
      </c>
      <c r="H5" s="1" t="s">
        <v>254</v>
      </c>
      <c r="I5" s="1" t="s">
        <v>280</v>
      </c>
      <c r="J5" s="1" t="s">
        <v>30</v>
      </c>
      <c r="K5" s="1" t="s">
        <v>281</v>
      </c>
      <c r="L5" s="1" t="s">
        <v>281</v>
      </c>
      <c r="M5" s="1" t="s">
        <v>257</v>
      </c>
      <c r="N5" s="1" t="s">
        <v>257</v>
      </c>
      <c r="O5" s="1" t="s">
        <v>258</v>
      </c>
      <c r="P5" s="1" t="s">
        <v>259</v>
      </c>
      <c r="Q5" s="1" t="s">
        <v>260</v>
      </c>
      <c r="R5" s="1" t="s">
        <v>282</v>
      </c>
      <c r="S5" s="1" t="s">
        <v>262</v>
      </c>
      <c r="T5" s="1" t="s">
        <v>263</v>
      </c>
      <c r="U5" s="1" t="s">
        <v>264</v>
      </c>
    </row>
    <row r="6" s="1" customFormat="1" spans="1:21">
      <c r="A6" s="3">
        <v>17805098617</v>
      </c>
      <c r="B6" s="1" t="s">
        <v>249</v>
      </c>
      <c r="C6" s="1" t="s">
        <v>283</v>
      </c>
      <c r="D6" s="1" t="s">
        <v>284</v>
      </c>
      <c r="E6" s="1" t="s">
        <v>285</v>
      </c>
      <c r="F6" s="1" t="s">
        <v>249</v>
      </c>
      <c r="G6" s="1" t="s">
        <v>253</v>
      </c>
      <c r="H6" s="1" t="s">
        <v>254</v>
      </c>
      <c r="I6" s="1" t="s">
        <v>286</v>
      </c>
      <c r="J6" s="1" t="s">
        <v>30</v>
      </c>
      <c r="K6" s="1" t="s">
        <v>287</v>
      </c>
      <c r="L6" s="1" t="s">
        <v>287</v>
      </c>
      <c r="M6" s="1" t="s">
        <v>257</v>
      </c>
      <c r="N6" s="1" t="s">
        <v>257</v>
      </c>
      <c r="O6" s="1" t="s">
        <v>258</v>
      </c>
      <c r="P6" s="1" t="s">
        <v>259</v>
      </c>
      <c r="Q6" s="1" t="s">
        <v>260</v>
      </c>
      <c r="R6" s="1" t="s">
        <v>288</v>
      </c>
      <c r="S6" s="1" t="s">
        <v>262</v>
      </c>
      <c r="T6" s="1" t="s">
        <v>263</v>
      </c>
      <c r="U6" s="1" t="s">
        <v>264</v>
      </c>
    </row>
    <row r="7" s="1" customFormat="1" spans="1:21">
      <c r="A7" s="3">
        <v>17804959610</v>
      </c>
      <c r="B7" s="1" t="s">
        <v>249</v>
      </c>
      <c r="C7" s="1" t="s">
        <v>289</v>
      </c>
      <c r="D7" s="1" t="s">
        <v>290</v>
      </c>
      <c r="E7" s="1" t="s">
        <v>291</v>
      </c>
      <c r="F7" s="1" t="s">
        <v>249</v>
      </c>
      <c r="G7" s="1" t="s">
        <v>253</v>
      </c>
      <c r="H7" s="1" t="s">
        <v>254</v>
      </c>
      <c r="I7" s="1" t="s">
        <v>292</v>
      </c>
      <c r="J7" s="1" t="s">
        <v>30</v>
      </c>
      <c r="K7" s="1" t="s">
        <v>293</v>
      </c>
      <c r="L7" s="1" t="s">
        <v>293</v>
      </c>
      <c r="M7" s="1" t="s">
        <v>257</v>
      </c>
      <c r="N7" s="1" t="s">
        <v>257</v>
      </c>
      <c r="O7" s="1" t="s">
        <v>258</v>
      </c>
      <c r="P7" s="1" t="s">
        <v>259</v>
      </c>
      <c r="Q7" s="1" t="s">
        <v>260</v>
      </c>
      <c r="R7" s="1" t="s">
        <v>294</v>
      </c>
      <c r="S7" s="1" t="s">
        <v>262</v>
      </c>
      <c r="T7" s="1" t="s">
        <v>263</v>
      </c>
      <c r="U7" s="1" t="s">
        <v>264</v>
      </c>
    </row>
    <row r="8" s="1" customFormat="1" spans="1:21">
      <c r="A8" s="3">
        <v>17803999192</v>
      </c>
      <c r="B8" s="1" t="s">
        <v>249</v>
      </c>
      <c r="C8" s="1" t="s">
        <v>295</v>
      </c>
      <c r="D8" s="1" t="s">
        <v>296</v>
      </c>
      <c r="E8" s="1" t="s">
        <v>297</v>
      </c>
      <c r="F8" s="1" t="s">
        <v>249</v>
      </c>
      <c r="G8" s="1" t="s">
        <v>253</v>
      </c>
      <c r="H8" s="1" t="s">
        <v>254</v>
      </c>
      <c r="I8" s="1" t="s">
        <v>298</v>
      </c>
      <c r="J8" s="1" t="s">
        <v>30</v>
      </c>
      <c r="K8" s="1" t="s">
        <v>299</v>
      </c>
      <c r="L8" s="1" t="s">
        <v>299</v>
      </c>
      <c r="M8" s="1" t="s">
        <v>257</v>
      </c>
      <c r="N8" s="1" t="s">
        <v>257</v>
      </c>
      <c r="O8" s="1" t="s">
        <v>258</v>
      </c>
      <c r="P8" s="1" t="s">
        <v>259</v>
      </c>
      <c r="Q8" s="1" t="s">
        <v>260</v>
      </c>
      <c r="R8" s="1" t="s">
        <v>300</v>
      </c>
      <c r="S8" s="1" t="s">
        <v>262</v>
      </c>
      <c r="T8" s="1" t="s">
        <v>263</v>
      </c>
      <c r="U8" s="1" t="s">
        <v>264</v>
      </c>
    </row>
    <row r="9" s="1" customFormat="1" spans="1:21">
      <c r="A9" s="3">
        <v>17800536647</v>
      </c>
      <c r="B9" s="1" t="s">
        <v>301</v>
      </c>
      <c r="C9" s="1" t="s">
        <v>302</v>
      </c>
      <c r="D9" s="1" t="s">
        <v>303</v>
      </c>
      <c r="E9" s="1" t="s">
        <v>304</v>
      </c>
      <c r="F9" s="1" t="s">
        <v>301</v>
      </c>
      <c r="G9" s="1" t="s">
        <v>253</v>
      </c>
      <c r="H9" s="1" t="s">
        <v>254</v>
      </c>
      <c r="I9" s="1" t="s">
        <v>305</v>
      </c>
      <c r="J9" s="1" t="s">
        <v>30</v>
      </c>
      <c r="K9" s="1" t="s">
        <v>306</v>
      </c>
      <c r="L9" s="1" t="s">
        <v>306</v>
      </c>
      <c r="M9" s="1" t="s">
        <v>257</v>
      </c>
      <c r="N9" s="1" t="s">
        <v>257</v>
      </c>
      <c r="O9" s="1" t="s">
        <v>258</v>
      </c>
      <c r="P9" s="1" t="s">
        <v>259</v>
      </c>
      <c r="Q9" s="1" t="s">
        <v>260</v>
      </c>
      <c r="R9" s="1" t="s">
        <v>307</v>
      </c>
      <c r="S9" s="1" t="s">
        <v>262</v>
      </c>
      <c r="T9" s="1" t="s">
        <v>263</v>
      </c>
      <c r="U9" s="1" t="s">
        <v>264</v>
      </c>
    </row>
    <row r="10" s="1" customFormat="1" spans="1:21">
      <c r="A10" s="3">
        <v>17800445090</v>
      </c>
      <c r="B10" s="1" t="s">
        <v>301</v>
      </c>
      <c r="C10" s="1" t="s">
        <v>308</v>
      </c>
      <c r="D10" s="1" t="s">
        <v>309</v>
      </c>
      <c r="E10" s="1" t="s">
        <v>310</v>
      </c>
      <c r="F10" s="1" t="s">
        <v>249</v>
      </c>
      <c r="G10" s="1" t="s">
        <v>253</v>
      </c>
      <c r="H10" s="1" t="s">
        <v>254</v>
      </c>
      <c r="I10" s="1" t="s">
        <v>311</v>
      </c>
      <c r="J10" s="1" t="s">
        <v>30</v>
      </c>
      <c r="K10" s="1" t="s">
        <v>312</v>
      </c>
      <c r="L10" s="1" t="s">
        <v>312</v>
      </c>
      <c r="M10" s="1" t="s">
        <v>257</v>
      </c>
      <c r="N10" s="1" t="s">
        <v>257</v>
      </c>
      <c r="O10" s="1" t="s">
        <v>258</v>
      </c>
      <c r="P10" s="1" t="s">
        <v>259</v>
      </c>
      <c r="Q10" s="1" t="s">
        <v>260</v>
      </c>
      <c r="R10" s="1" t="s">
        <v>313</v>
      </c>
      <c r="S10" s="1" t="s">
        <v>262</v>
      </c>
      <c r="T10" s="1" t="s">
        <v>263</v>
      </c>
      <c r="U10" s="1" t="s">
        <v>264</v>
      </c>
    </row>
    <row r="11" s="1" customFormat="1" spans="1:21">
      <c r="A11" s="3">
        <v>17799549795</v>
      </c>
      <c r="B11" s="1" t="s">
        <v>301</v>
      </c>
      <c r="C11" s="1" t="s">
        <v>314</v>
      </c>
      <c r="D11" s="1" t="s">
        <v>315</v>
      </c>
      <c r="E11" s="1" t="s">
        <v>316</v>
      </c>
      <c r="F11" s="1" t="s">
        <v>249</v>
      </c>
      <c r="G11" s="1" t="s">
        <v>253</v>
      </c>
      <c r="H11" s="1" t="s">
        <v>254</v>
      </c>
      <c r="I11" s="1" t="s">
        <v>317</v>
      </c>
      <c r="J11" s="1" t="s">
        <v>30</v>
      </c>
      <c r="K11" s="1" t="s">
        <v>318</v>
      </c>
      <c r="L11" s="1" t="s">
        <v>318</v>
      </c>
      <c r="M11" s="1" t="s">
        <v>257</v>
      </c>
      <c r="N11" s="1" t="s">
        <v>257</v>
      </c>
      <c r="O11" s="1" t="s">
        <v>258</v>
      </c>
      <c r="P11" s="1" t="s">
        <v>259</v>
      </c>
      <c r="Q11" s="1" t="s">
        <v>260</v>
      </c>
      <c r="R11" s="1" t="s">
        <v>319</v>
      </c>
      <c r="S11" s="1" t="s">
        <v>262</v>
      </c>
      <c r="T11" s="1" t="s">
        <v>263</v>
      </c>
      <c r="U11" s="1" t="s">
        <v>264</v>
      </c>
    </row>
    <row r="12" s="1" customFormat="1" spans="1:21">
      <c r="A12" s="3">
        <v>17798868163</v>
      </c>
      <c r="B12" s="1" t="s">
        <v>301</v>
      </c>
      <c r="C12" s="1" t="s">
        <v>320</v>
      </c>
      <c r="D12" s="1" t="s">
        <v>321</v>
      </c>
      <c r="E12" s="1" t="s">
        <v>322</v>
      </c>
      <c r="F12" s="1" t="s">
        <v>249</v>
      </c>
      <c r="G12" s="1" t="s">
        <v>253</v>
      </c>
      <c r="H12" s="1" t="s">
        <v>254</v>
      </c>
      <c r="I12" s="1" t="s">
        <v>323</v>
      </c>
      <c r="J12" s="1" t="s">
        <v>30</v>
      </c>
      <c r="K12" s="1" t="s">
        <v>324</v>
      </c>
      <c r="L12" s="1" t="s">
        <v>324</v>
      </c>
      <c r="M12" s="1" t="s">
        <v>257</v>
      </c>
      <c r="N12" s="1" t="s">
        <v>257</v>
      </c>
      <c r="O12" s="1" t="s">
        <v>258</v>
      </c>
      <c r="P12" s="1" t="s">
        <v>259</v>
      </c>
      <c r="Q12" s="1" t="s">
        <v>260</v>
      </c>
      <c r="R12" s="1" t="s">
        <v>325</v>
      </c>
      <c r="S12" s="1" t="s">
        <v>262</v>
      </c>
      <c r="T12" s="1" t="s">
        <v>263</v>
      </c>
      <c r="U12" s="1" t="s">
        <v>264</v>
      </c>
    </row>
    <row r="13" s="1" customFormat="1" spans="1:21">
      <c r="A13" s="3">
        <v>17798808083</v>
      </c>
      <c r="B13" s="1" t="s">
        <v>301</v>
      </c>
      <c r="C13" s="1" t="s">
        <v>326</v>
      </c>
      <c r="D13" s="1" t="s">
        <v>327</v>
      </c>
      <c r="E13" s="1" t="s">
        <v>328</v>
      </c>
      <c r="F13" s="1" t="s">
        <v>249</v>
      </c>
      <c r="G13" s="1" t="s">
        <v>253</v>
      </c>
      <c r="H13" s="1" t="s">
        <v>254</v>
      </c>
      <c r="I13" s="1" t="s">
        <v>329</v>
      </c>
      <c r="J13" s="1" t="s">
        <v>30</v>
      </c>
      <c r="K13" s="1" t="s">
        <v>330</v>
      </c>
      <c r="L13" s="1" t="s">
        <v>330</v>
      </c>
      <c r="M13" s="1" t="s">
        <v>257</v>
      </c>
      <c r="N13" s="1" t="s">
        <v>257</v>
      </c>
      <c r="O13" s="1" t="s">
        <v>258</v>
      </c>
      <c r="P13" s="1" t="s">
        <v>259</v>
      </c>
      <c r="Q13" s="1" t="s">
        <v>260</v>
      </c>
      <c r="R13" s="1" t="s">
        <v>331</v>
      </c>
      <c r="S13" s="1" t="s">
        <v>262</v>
      </c>
      <c r="T13" s="1" t="s">
        <v>263</v>
      </c>
      <c r="U13" s="1" t="s">
        <v>264</v>
      </c>
    </row>
    <row r="14" s="1" customFormat="1" spans="1:21">
      <c r="A14" s="3">
        <v>17798198688</v>
      </c>
      <c r="B14" s="1" t="s">
        <v>332</v>
      </c>
      <c r="C14" s="1" t="s">
        <v>333</v>
      </c>
      <c r="D14" s="1" t="s">
        <v>334</v>
      </c>
      <c r="E14" s="1" t="s">
        <v>335</v>
      </c>
      <c r="F14" s="1" t="s">
        <v>332</v>
      </c>
      <c r="G14" s="1" t="s">
        <v>253</v>
      </c>
      <c r="H14" s="1" t="s">
        <v>254</v>
      </c>
      <c r="I14" s="1" t="s">
        <v>336</v>
      </c>
      <c r="J14" s="1" t="s">
        <v>30</v>
      </c>
      <c r="K14" s="1" t="s">
        <v>337</v>
      </c>
      <c r="L14" s="1" t="s">
        <v>337</v>
      </c>
      <c r="M14" s="1" t="s">
        <v>257</v>
      </c>
      <c r="N14" s="1" t="s">
        <v>257</v>
      </c>
      <c r="O14" s="1" t="s">
        <v>258</v>
      </c>
      <c r="P14" s="1" t="s">
        <v>259</v>
      </c>
      <c r="Q14" s="1" t="s">
        <v>260</v>
      </c>
      <c r="R14" s="1" t="s">
        <v>338</v>
      </c>
      <c r="S14" s="1" t="s">
        <v>262</v>
      </c>
      <c r="T14" s="1" t="s">
        <v>263</v>
      </c>
      <c r="U14" s="1" t="s">
        <v>264</v>
      </c>
    </row>
    <row r="15" s="1" customFormat="1" spans="1:21">
      <c r="A15" s="3">
        <v>17796174126</v>
      </c>
      <c r="B15" s="1" t="s">
        <v>332</v>
      </c>
      <c r="C15" s="1" t="s">
        <v>339</v>
      </c>
      <c r="D15" s="1" t="s">
        <v>340</v>
      </c>
      <c r="E15" s="1" t="s">
        <v>341</v>
      </c>
      <c r="F15" s="1" t="s">
        <v>249</v>
      </c>
      <c r="G15" s="1" t="s">
        <v>253</v>
      </c>
      <c r="H15" s="1" t="s">
        <v>254</v>
      </c>
      <c r="I15" s="1" t="s">
        <v>342</v>
      </c>
      <c r="J15" s="1" t="s">
        <v>30</v>
      </c>
      <c r="K15" s="1" t="s">
        <v>343</v>
      </c>
      <c r="L15" s="1" t="s">
        <v>343</v>
      </c>
      <c r="M15" s="1" t="s">
        <v>257</v>
      </c>
      <c r="N15" s="1" t="s">
        <v>257</v>
      </c>
      <c r="O15" s="1" t="s">
        <v>258</v>
      </c>
      <c r="P15" s="1" t="s">
        <v>259</v>
      </c>
      <c r="Q15" s="1" t="s">
        <v>260</v>
      </c>
      <c r="R15" s="1" t="s">
        <v>344</v>
      </c>
      <c r="S15" s="1" t="s">
        <v>262</v>
      </c>
      <c r="T15" s="1" t="s">
        <v>263</v>
      </c>
      <c r="U15" s="1" t="s">
        <v>264</v>
      </c>
    </row>
    <row r="16" s="1" customFormat="1" spans="1:21">
      <c r="A16" s="3">
        <v>17796155633</v>
      </c>
      <c r="B16" s="1" t="s">
        <v>332</v>
      </c>
      <c r="C16" s="1" t="s">
        <v>345</v>
      </c>
      <c r="D16" s="1" t="s">
        <v>346</v>
      </c>
      <c r="E16" s="1" t="s">
        <v>347</v>
      </c>
      <c r="F16" s="1" t="s">
        <v>249</v>
      </c>
      <c r="G16" s="1" t="s">
        <v>253</v>
      </c>
      <c r="H16" s="1" t="s">
        <v>254</v>
      </c>
      <c r="I16" s="1" t="s">
        <v>348</v>
      </c>
      <c r="J16" s="1" t="s">
        <v>30</v>
      </c>
      <c r="K16" s="1" t="s">
        <v>349</v>
      </c>
      <c r="L16" s="1" t="s">
        <v>349</v>
      </c>
      <c r="M16" s="1" t="s">
        <v>257</v>
      </c>
      <c r="N16" s="1" t="s">
        <v>257</v>
      </c>
      <c r="O16" s="1" t="s">
        <v>258</v>
      </c>
      <c r="P16" s="1" t="s">
        <v>259</v>
      </c>
      <c r="Q16" s="1" t="s">
        <v>260</v>
      </c>
      <c r="R16" s="1" t="s">
        <v>350</v>
      </c>
      <c r="S16" s="1" t="s">
        <v>262</v>
      </c>
      <c r="T16" s="1" t="s">
        <v>263</v>
      </c>
      <c r="U16" s="1" t="s">
        <v>264</v>
      </c>
    </row>
    <row r="17" s="1" customFormat="1" spans="1:21">
      <c r="A17" s="3">
        <v>17791132818</v>
      </c>
      <c r="B17" s="1" t="s">
        <v>351</v>
      </c>
      <c r="C17" s="1" t="s">
        <v>352</v>
      </c>
      <c r="D17" s="1" t="s">
        <v>353</v>
      </c>
      <c r="E17" s="1" t="s">
        <v>354</v>
      </c>
      <c r="F17" s="1" t="s">
        <v>249</v>
      </c>
      <c r="G17" s="1" t="s">
        <v>253</v>
      </c>
      <c r="H17" s="1" t="s">
        <v>254</v>
      </c>
      <c r="I17" s="1" t="s">
        <v>355</v>
      </c>
      <c r="J17" s="1" t="s">
        <v>30</v>
      </c>
      <c r="K17" s="1" t="s">
        <v>356</v>
      </c>
      <c r="L17" s="1" t="s">
        <v>356</v>
      </c>
      <c r="M17" s="1" t="s">
        <v>257</v>
      </c>
      <c r="N17" s="1" t="s">
        <v>257</v>
      </c>
      <c r="O17" s="1" t="s">
        <v>258</v>
      </c>
      <c r="P17" s="1" t="s">
        <v>259</v>
      </c>
      <c r="Q17" s="1" t="s">
        <v>260</v>
      </c>
      <c r="R17" s="1" t="s">
        <v>357</v>
      </c>
      <c r="S17" s="1" t="s">
        <v>262</v>
      </c>
      <c r="T17" s="1" t="s">
        <v>263</v>
      </c>
      <c r="U17" s="1" t="s">
        <v>264</v>
      </c>
    </row>
    <row r="18" s="1" customFormat="1" spans="1:21">
      <c r="A18" s="3">
        <v>17790820437</v>
      </c>
      <c r="B18" s="1" t="s">
        <v>358</v>
      </c>
      <c r="C18" s="1" t="s">
        <v>359</v>
      </c>
      <c r="D18" s="1" t="s">
        <v>360</v>
      </c>
      <c r="E18" s="1" t="s">
        <v>361</v>
      </c>
      <c r="F18" s="1" t="s">
        <v>249</v>
      </c>
      <c r="G18" s="1" t="s">
        <v>253</v>
      </c>
      <c r="H18" s="1" t="s">
        <v>254</v>
      </c>
      <c r="I18" s="1" t="s">
        <v>362</v>
      </c>
      <c r="J18" s="1" t="s">
        <v>30</v>
      </c>
      <c r="K18" s="1" t="s">
        <v>363</v>
      </c>
      <c r="L18" s="1" t="s">
        <v>363</v>
      </c>
      <c r="M18" s="1" t="s">
        <v>257</v>
      </c>
      <c r="N18" s="1" t="s">
        <v>257</v>
      </c>
      <c r="O18" s="1" t="s">
        <v>258</v>
      </c>
      <c r="P18" s="1" t="s">
        <v>259</v>
      </c>
      <c r="Q18" s="1" t="s">
        <v>260</v>
      </c>
      <c r="R18" s="1" t="s">
        <v>364</v>
      </c>
      <c r="S18" s="1" t="s">
        <v>262</v>
      </c>
      <c r="T18" s="1" t="s">
        <v>263</v>
      </c>
      <c r="U18" s="1" t="s">
        <v>264</v>
      </c>
    </row>
    <row r="19" s="1" customFormat="1" spans="1:21">
      <c r="A19" s="3">
        <v>17790627762</v>
      </c>
      <c r="B19" s="1" t="s">
        <v>358</v>
      </c>
      <c r="C19" s="1" t="s">
        <v>365</v>
      </c>
      <c r="D19" s="1" t="s">
        <v>366</v>
      </c>
      <c r="E19" s="1" t="s">
        <v>367</v>
      </c>
      <c r="F19" s="1" t="s">
        <v>301</v>
      </c>
      <c r="G19" s="1" t="s">
        <v>253</v>
      </c>
      <c r="H19" s="1" t="s">
        <v>254</v>
      </c>
      <c r="I19" s="1" t="s">
        <v>368</v>
      </c>
      <c r="J19" s="1" t="s">
        <v>30</v>
      </c>
      <c r="K19" s="1" t="s">
        <v>369</v>
      </c>
      <c r="L19" s="1" t="s">
        <v>369</v>
      </c>
      <c r="M19" s="1" t="s">
        <v>257</v>
      </c>
      <c r="N19" s="1" t="s">
        <v>257</v>
      </c>
      <c r="O19" s="1" t="s">
        <v>258</v>
      </c>
      <c r="P19" s="1" t="s">
        <v>259</v>
      </c>
      <c r="Q19" s="1" t="s">
        <v>260</v>
      </c>
      <c r="R19" s="1" t="s">
        <v>370</v>
      </c>
      <c r="S19" s="1" t="s">
        <v>262</v>
      </c>
      <c r="T19" s="1" t="s">
        <v>263</v>
      </c>
      <c r="U19" s="1" t="s">
        <v>264</v>
      </c>
    </row>
    <row r="20" s="1" customFormat="1" spans="1:21">
      <c r="A20" s="3">
        <v>17789453318</v>
      </c>
      <c r="B20" s="1" t="s">
        <v>358</v>
      </c>
      <c r="C20" s="1" t="s">
        <v>371</v>
      </c>
      <c r="D20" s="1" t="s">
        <v>372</v>
      </c>
      <c r="E20" s="1" t="s">
        <v>373</v>
      </c>
      <c r="F20" s="1" t="s">
        <v>249</v>
      </c>
      <c r="G20" s="1" t="s">
        <v>253</v>
      </c>
      <c r="H20" s="1" t="s">
        <v>254</v>
      </c>
      <c r="I20" s="1" t="s">
        <v>374</v>
      </c>
      <c r="J20" s="1" t="s">
        <v>30</v>
      </c>
      <c r="K20" s="1" t="s">
        <v>375</v>
      </c>
      <c r="L20" s="1" t="s">
        <v>375</v>
      </c>
      <c r="M20" s="1" t="s">
        <v>257</v>
      </c>
      <c r="N20" s="1" t="s">
        <v>257</v>
      </c>
      <c r="O20" s="1" t="s">
        <v>258</v>
      </c>
      <c r="P20" s="1" t="s">
        <v>259</v>
      </c>
      <c r="Q20" s="1" t="s">
        <v>260</v>
      </c>
      <c r="R20" s="1" t="s">
        <v>376</v>
      </c>
      <c r="S20" s="1" t="s">
        <v>262</v>
      </c>
      <c r="T20" s="1" t="s">
        <v>263</v>
      </c>
      <c r="U20" s="1" t="s">
        <v>264</v>
      </c>
    </row>
    <row r="21" s="1" customFormat="1" spans="1:21">
      <c r="A21" s="3">
        <v>17788880344</v>
      </c>
      <c r="B21" s="1" t="s">
        <v>377</v>
      </c>
      <c r="C21" s="1" t="s">
        <v>378</v>
      </c>
      <c r="D21" s="1" t="s">
        <v>379</v>
      </c>
      <c r="E21" s="1" t="s">
        <v>380</v>
      </c>
      <c r="F21" s="1" t="s">
        <v>332</v>
      </c>
      <c r="G21" s="1" t="s">
        <v>253</v>
      </c>
      <c r="H21" s="1" t="s">
        <v>254</v>
      </c>
      <c r="I21" s="1" t="s">
        <v>381</v>
      </c>
      <c r="J21" s="1" t="s">
        <v>30</v>
      </c>
      <c r="K21" s="1" t="s">
        <v>382</v>
      </c>
      <c r="L21" s="1" t="s">
        <v>382</v>
      </c>
      <c r="M21" s="1" t="s">
        <v>257</v>
      </c>
      <c r="N21" s="1" t="s">
        <v>257</v>
      </c>
      <c r="O21" s="1" t="s">
        <v>258</v>
      </c>
      <c r="P21" s="1" t="s">
        <v>259</v>
      </c>
      <c r="Q21" s="1" t="s">
        <v>260</v>
      </c>
      <c r="R21" s="1" t="s">
        <v>383</v>
      </c>
      <c r="S21" s="1" t="s">
        <v>262</v>
      </c>
      <c r="T21" s="1" t="s">
        <v>263</v>
      </c>
      <c r="U21" s="1" t="s">
        <v>264</v>
      </c>
    </row>
    <row r="22" s="1" customFormat="1" spans="1:21">
      <c r="A22" s="3">
        <v>17788422443</v>
      </c>
      <c r="B22" s="1" t="s">
        <v>377</v>
      </c>
      <c r="C22" s="1" t="s">
        <v>384</v>
      </c>
      <c r="D22" s="1" t="s">
        <v>385</v>
      </c>
      <c r="E22" s="1" t="s">
        <v>386</v>
      </c>
      <c r="F22" s="1" t="s">
        <v>249</v>
      </c>
      <c r="G22" s="1" t="s">
        <v>253</v>
      </c>
      <c r="H22" s="1" t="s">
        <v>254</v>
      </c>
      <c r="I22" s="1" t="s">
        <v>387</v>
      </c>
      <c r="J22" s="1" t="s">
        <v>30</v>
      </c>
      <c r="K22" s="1" t="s">
        <v>388</v>
      </c>
      <c r="L22" s="1" t="s">
        <v>388</v>
      </c>
      <c r="M22" s="1" t="s">
        <v>257</v>
      </c>
      <c r="N22" s="1" t="s">
        <v>257</v>
      </c>
      <c r="O22" s="1" t="s">
        <v>258</v>
      </c>
      <c r="P22" s="1" t="s">
        <v>259</v>
      </c>
      <c r="Q22" s="1" t="s">
        <v>260</v>
      </c>
      <c r="R22" s="1" t="s">
        <v>389</v>
      </c>
      <c r="S22" s="1" t="s">
        <v>262</v>
      </c>
      <c r="T22" s="1" t="s">
        <v>263</v>
      </c>
      <c r="U22" s="1" t="s">
        <v>264</v>
      </c>
    </row>
    <row r="23" s="1" customFormat="1" spans="1:21">
      <c r="A23" s="3">
        <v>17783587452</v>
      </c>
      <c r="B23" s="1" t="s">
        <v>377</v>
      </c>
      <c r="C23" s="1" t="s">
        <v>390</v>
      </c>
      <c r="D23" s="1" t="s">
        <v>391</v>
      </c>
      <c r="E23" s="1" t="s">
        <v>392</v>
      </c>
      <c r="F23" s="1" t="s">
        <v>249</v>
      </c>
      <c r="G23" s="1" t="s">
        <v>253</v>
      </c>
      <c r="H23" s="1" t="s">
        <v>254</v>
      </c>
      <c r="I23" s="1" t="s">
        <v>393</v>
      </c>
      <c r="J23" s="1" t="s">
        <v>30</v>
      </c>
      <c r="K23" s="1" t="s">
        <v>394</v>
      </c>
      <c r="L23" s="1" t="s">
        <v>394</v>
      </c>
      <c r="M23" s="1" t="s">
        <v>257</v>
      </c>
      <c r="N23" s="1" t="s">
        <v>257</v>
      </c>
      <c r="O23" s="1" t="s">
        <v>258</v>
      </c>
      <c r="P23" s="1" t="s">
        <v>259</v>
      </c>
      <c r="Q23" s="1" t="s">
        <v>260</v>
      </c>
      <c r="R23" s="1" t="s">
        <v>395</v>
      </c>
      <c r="S23" s="1" t="s">
        <v>262</v>
      </c>
      <c r="T23" s="1" t="s">
        <v>263</v>
      </c>
      <c r="U23" s="1" t="s">
        <v>264</v>
      </c>
    </row>
    <row r="24" s="1" customFormat="1" spans="1:21">
      <c r="A24" s="3">
        <v>17783022027</v>
      </c>
      <c r="B24" s="1" t="s">
        <v>377</v>
      </c>
      <c r="C24" s="1" t="s">
        <v>396</v>
      </c>
      <c r="D24" s="1" t="s">
        <v>397</v>
      </c>
      <c r="E24" s="1" t="s">
        <v>398</v>
      </c>
      <c r="F24" s="1" t="s">
        <v>249</v>
      </c>
      <c r="G24" s="1" t="s">
        <v>253</v>
      </c>
      <c r="H24" s="1" t="s">
        <v>254</v>
      </c>
      <c r="I24" s="1" t="s">
        <v>399</v>
      </c>
      <c r="J24" s="1" t="s">
        <v>30</v>
      </c>
      <c r="K24" s="1" t="s">
        <v>400</v>
      </c>
      <c r="L24" s="1" t="s">
        <v>400</v>
      </c>
      <c r="M24" s="1" t="s">
        <v>257</v>
      </c>
      <c r="N24" s="1" t="s">
        <v>257</v>
      </c>
      <c r="O24" s="1" t="s">
        <v>258</v>
      </c>
      <c r="P24" s="1" t="s">
        <v>259</v>
      </c>
      <c r="Q24" s="1" t="s">
        <v>260</v>
      </c>
      <c r="R24" s="1" t="s">
        <v>401</v>
      </c>
      <c r="S24" s="1" t="s">
        <v>262</v>
      </c>
      <c r="T24" s="1" t="s">
        <v>263</v>
      </c>
      <c r="U24" s="1" t="s">
        <v>264</v>
      </c>
    </row>
    <row r="25" s="1" customFormat="1" spans="1:21">
      <c r="A25" s="3">
        <v>17782770756</v>
      </c>
      <c r="B25" s="1" t="s">
        <v>377</v>
      </c>
      <c r="C25" s="1" t="s">
        <v>402</v>
      </c>
      <c r="D25" s="1" t="s">
        <v>403</v>
      </c>
      <c r="E25" s="1" t="s">
        <v>404</v>
      </c>
      <c r="F25" s="1" t="s">
        <v>301</v>
      </c>
      <c r="G25" s="1" t="s">
        <v>253</v>
      </c>
      <c r="H25" s="1" t="s">
        <v>254</v>
      </c>
      <c r="I25" s="1" t="s">
        <v>405</v>
      </c>
      <c r="J25" s="1" t="s">
        <v>30</v>
      </c>
      <c r="K25" s="1" t="s">
        <v>406</v>
      </c>
      <c r="L25" s="1" t="s">
        <v>406</v>
      </c>
      <c r="M25" s="1" t="s">
        <v>257</v>
      </c>
      <c r="N25" s="1" t="s">
        <v>257</v>
      </c>
      <c r="O25" s="1" t="s">
        <v>258</v>
      </c>
      <c r="P25" s="1" t="s">
        <v>259</v>
      </c>
      <c r="Q25" s="1" t="s">
        <v>260</v>
      </c>
      <c r="R25" s="1" t="s">
        <v>407</v>
      </c>
      <c r="S25" s="1" t="s">
        <v>262</v>
      </c>
      <c r="T25" s="1" t="s">
        <v>263</v>
      </c>
      <c r="U25" s="1" t="s">
        <v>264</v>
      </c>
    </row>
    <row r="26" s="1" customFormat="1" spans="1:21">
      <c r="A26" s="3">
        <v>17782638264</v>
      </c>
      <c r="B26" s="1" t="s">
        <v>377</v>
      </c>
      <c r="C26" s="1" t="s">
        <v>408</v>
      </c>
      <c r="D26" s="1" t="s">
        <v>409</v>
      </c>
      <c r="E26" s="1" t="s">
        <v>410</v>
      </c>
      <c r="F26" s="1" t="s">
        <v>249</v>
      </c>
      <c r="G26" s="1" t="s">
        <v>253</v>
      </c>
      <c r="H26" s="1" t="s">
        <v>254</v>
      </c>
      <c r="I26" s="1" t="s">
        <v>411</v>
      </c>
      <c r="J26" s="1" t="s">
        <v>30</v>
      </c>
      <c r="K26" s="1" t="s">
        <v>412</v>
      </c>
      <c r="L26" s="1" t="s">
        <v>412</v>
      </c>
      <c r="M26" s="1" t="s">
        <v>257</v>
      </c>
      <c r="N26" s="1" t="s">
        <v>257</v>
      </c>
      <c r="O26" s="1" t="s">
        <v>258</v>
      </c>
      <c r="P26" s="1" t="s">
        <v>259</v>
      </c>
      <c r="Q26" s="1" t="s">
        <v>260</v>
      </c>
      <c r="R26" s="1" t="s">
        <v>413</v>
      </c>
      <c r="S26" s="1" t="s">
        <v>262</v>
      </c>
      <c r="T26" s="1" t="s">
        <v>263</v>
      </c>
      <c r="U26" s="1" t="s">
        <v>264</v>
      </c>
    </row>
    <row r="27" s="1" customFormat="1" spans="1:21">
      <c r="A27" s="3">
        <v>17772563216</v>
      </c>
      <c r="B27" s="1" t="s">
        <v>414</v>
      </c>
      <c r="C27" s="1" t="s">
        <v>415</v>
      </c>
      <c r="D27" s="1" t="s">
        <v>416</v>
      </c>
      <c r="E27" s="1" t="s">
        <v>417</v>
      </c>
      <c r="F27" s="1" t="s">
        <v>249</v>
      </c>
      <c r="G27" s="1" t="s">
        <v>253</v>
      </c>
      <c r="H27" s="1" t="s">
        <v>254</v>
      </c>
      <c r="I27" s="1" t="s">
        <v>418</v>
      </c>
      <c r="J27" s="1" t="s">
        <v>30</v>
      </c>
      <c r="K27" s="1" t="s">
        <v>419</v>
      </c>
      <c r="L27" s="1" t="s">
        <v>419</v>
      </c>
      <c r="M27" s="1" t="s">
        <v>257</v>
      </c>
      <c r="N27" s="1" t="s">
        <v>257</v>
      </c>
      <c r="O27" s="1" t="s">
        <v>258</v>
      </c>
      <c r="P27" s="1" t="s">
        <v>259</v>
      </c>
      <c r="Q27" s="1" t="s">
        <v>260</v>
      </c>
      <c r="R27" s="1" t="s">
        <v>420</v>
      </c>
      <c r="S27" s="1" t="s">
        <v>262</v>
      </c>
      <c r="T27" s="1" t="s">
        <v>263</v>
      </c>
      <c r="U27" s="1" t="s">
        <v>264</v>
      </c>
    </row>
    <row r="28" s="1" customFormat="1" spans="1:21">
      <c r="A28" s="3">
        <v>17771547952</v>
      </c>
      <c r="B28" s="1" t="s">
        <v>414</v>
      </c>
      <c r="C28" s="1" t="s">
        <v>421</v>
      </c>
      <c r="D28" s="1" t="s">
        <v>272</v>
      </c>
      <c r="E28" s="1" t="s">
        <v>422</v>
      </c>
      <c r="F28" s="1" t="s">
        <v>249</v>
      </c>
      <c r="G28" s="1" t="s">
        <v>253</v>
      </c>
      <c r="H28" s="1" t="s">
        <v>254</v>
      </c>
      <c r="I28" s="1" t="s">
        <v>423</v>
      </c>
      <c r="J28" s="1" t="s">
        <v>30</v>
      </c>
      <c r="K28" s="1" t="s">
        <v>424</v>
      </c>
      <c r="L28" s="1" t="s">
        <v>424</v>
      </c>
      <c r="M28" s="1" t="s">
        <v>257</v>
      </c>
      <c r="N28" s="1" t="s">
        <v>257</v>
      </c>
      <c r="O28" s="1" t="s">
        <v>258</v>
      </c>
      <c r="P28" s="1" t="s">
        <v>259</v>
      </c>
      <c r="Q28" s="1" t="s">
        <v>260</v>
      </c>
      <c r="R28" s="1" t="s">
        <v>425</v>
      </c>
      <c r="S28" s="1" t="s">
        <v>262</v>
      </c>
      <c r="T28" s="1" t="s">
        <v>263</v>
      </c>
      <c r="U28" s="1" t="s">
        <v>264</v>
      </c>
    </row>
    <row r="29" s="1" customFormat="1" spans="1:21">
      <c r="A29" s="3">
        <v>17771490998</v>
      </c>
      <c r="B29" s="1" t="s">
        <v>414</v>
      </c>
      <c r="C29" s="1" t="s">
        <v>426</v>
      </c>
      <c r="D29" s="1" t="s">
        <v>272</v>
      </c>
      <c r="E29" s="1" t="s">
        <v>427</v>
      </c>
      <c r="F29" s="1" t="s">
        <v>249</v>
      </c>
      <c r="G29" s="1" t="s">
        <v>253</v>
      </c>
      <c r="H29" s="1" t="s">
        <v>254</v>
      </c>
      <c r="I29" s="1" t="s">
        <v>428</v>
      </c>
      <c r="J29" s="1" t="s">
        <v>30</v>
      </c>
      <c r="K29" s="1" t="s">
        <v>424</v>
      </c>
      <c r="L29" s="1" t="s">
        <v>424</v>
      </c>
      <c r="M29" s="1" t="s">
        <v>257</v>
      </c>
      <c r="N29" s="1" t="s">
        <v>257</v>
      </c>
      <c r="O29" s="1" t="s">
        <v>258</v>
      </c>
      <c r="P29" s="1" t="s">
        <v>259</v>
      </c>
      <c r="Q29" s="1" t="s">
        <v>260</v>
      </c>
      <c r="R29" s="1" t="s">
        <v>429</v>
      </c>
      <c r="S29" s="1" t="s">
        <v>262</v>
      </c>
      <c r="T29" s="1" t="s">
        <v>263</v>
      </c>
      <c r="U29" s="1" t="s">
        <v>264</v>
      </c>
    </row>
    <row r="30" s="1" customFormat="1" spans="1:21">
      <c r="A30" s="3">
        <v>17769652734</v>
      </c>
      <c r="B30" s="1" t="s">
        <v>430</v>
      </c>
      <c r="C30" s="1" t="s">
        <v>431</v>
      </c>
      <c r="D30" s="1" t="s">
        <v>432</v>
      </c>
      <c r="E30" s="1" t="s">
        <v>433</v>
      </c>
      <c r="F30" s="1" t="s">
        <v>249</v>
      </c>
      <c r="G30" s="1" t="s">
        <v>253</v>
      </c>
      <c r="H30" s="1" t="s">
        <v>254</v>
      </c>
      <c r="I30" s="1" t="s">
        <v>434</v>
      </c>
      <c r="J30" s="1" t="s">
        <v>30</v>
      </c>
      <c r="K30" s="1" t="s">
        <v>435</v>
      </c>
      <c r="L30" s="1" t="s">
        <v>435</v>
      </c>
      <c r="M30" s="1" t="s">
        <v>257</v>
      </c>
      <c r="N30" s="1" t="s">
        <v>257</v>
      </c>
      <c r="O30" s="1" t="s">
        <v>258</v>
      </c>
      <c r="P30" s="1" t="s">
        <v>259</v>
      </c>
      <c r="Q30" s="1" t="s">
        <v>260</v>
      </c>
      <c r="R30" s="1" t="s">
        <v>436</v>
      </c>
      <c r="S30" s="1" t="s">
        <v>262</v>
      </c>
      <c r="T30" s="1" t="s">
        <v>263</v>
      </c>
      <c r="U30" s="1" t="s">
        <v>264</v>
      </c>
    </row>
    <row r="31" s="1" customFormat="1" spans="1:21">
      <c r="A31" s="3">
        <v>17769469173</v>
      </c>
      <c r="B31" s="1" t="s">
        <v>430</v>
      </c>
      <c r="C31" s="1" t="s">
        <v>437</v>
      </c>
      <c r="D31" s="1" t="s">
        <v>438</v>
      </c>
      <c r="E31" s="1" t="s">
        <v>439</v>
      </c>
      <c r="F31" s="1" t="s">
        <v>332</v>
      </c>
      <c r="G31" s="1" t="s">
        <v>253</v>
      </c>
      <c r="H31" s="1" t="s">
        <v>254</v>
      </c>
      <c r="I31" s="1" t="s">
        <v>440</v>
      </c>
      <c r="J31" s="1" t="s">
        <v>30</v>
      </c>
      <c r="K31" s="1" t="s">
        <v>441</v>
      </c>
      <c r="L31" s="1" t="s">
        <v>441</v>
      </c>
      <c r="M31" s="1" t="s">
        <v>257</v>
      </c>
      <c r="N31" s="1" t="s">
        <v>257</v>
      </c>
      <c r="O31" s="1" t="s">
        <v>258</v>
      </c>
      <c r="P31" s="1" t="s">
        <v>259</v>
      </c>
      <c r="Q31" s="1" t="s">
        <v>260</v>
      </c>
      <c r="R31" s="1" t="s">
        <v>442</v>
      </c>
      <c r="S31" s="1" t="s">
        <v>262</v>
      </c>
      <c r="T31" s="1" t="s">
        <v>263</v>
      </c>
      <c r="U31" s="1" t="s">
        <v>264</v>
      </c>
    </row>
    <row r="32" s="1" customFormat="1" spans="1:21">
      <c r="A32" s="3">
        <v>17769377166</v>
      </c>
      <c r="B32" s="1" t="s">
        <v>430</v>
      </c>
      <c r="C32" s="1" t="s">
        <v>443</v>
      </c>
      <c r="D32" s="1" t="s">
        <v>444</v>
      </c>
      <c r="E32" s="1" t="s">
        <v>445</v>
      </c>
      <c r="F32" s="1" t="s">
        <v>301</v>
      </c>
      <c r="G32" s="1" t="s">
        <v>253</v>
      </c>
      <c r="H32" s="1" t="s">
        <v>254</v>
      </c>
      <c r="I32" s="1" t="s">
        <v>446</v>
      </c>
      <c r="J32" s="1" t="s">
        <v>30</v>
      </c>
      <c r="K32" s="1" t="s">
        <v>447</v>
      </c>
      <c r="L32" s="1" t="s">
        <v>447</v>
      </c>
      <c r="M32" s="1" t="s">
        <v>257</v>
      </c>
      <c r="N32" s="1" t="s">
        <v>257</v>
      </c>
      <c r="O32" s="1" t="s">
        <v>258</v>
      </c>
      <c r="P32" s="1" t="s">
        <v>259</v>
      </c>
      <c r="Q32" s="1" t="s">
        <v>260</v>
      </c>
      <c r="R32" s="1" t="s">
        <v>448</v>
      </c>
      <c r="S32" s="1" t="s">
        <v>262</v>
      </c>
      <c r="T32" s="1" t="s">
        <v>263</v>
      </c>
      <c r="U32" s="1" t="s">
        <v>264</v>
      </c>
    </row>
    <row r="33" s="1" customFormat="1" spans="1:21">
      <c r="A33" s="3">
        <v>17761406457</v>
      </c>
      <c r="B33" s="1" t="s">
        <v>449</v>
      </c>
      <c r="C33" s="1" t="s">
        <v>450</v>
      </c>
      <c r="D33" s="1" t="s">
        <v>451</v>
      </c>
      <c r="E33" s="1" t="s">
        <v>452</v>
      </c>
      <c r="F33" s="1" t="s">
        <v>249</v>
      </c>
      <c r="G33" s="1" t="s">
        <v>253</v>
      </c>
      <c r="H33" s="1" t="s">
        <v>254</v>
      </c>
      <c r="I33" s="1" t="s">
        <v>453</v>
      </c>
      <c r="J33" s="1" t="s">
        <v>30</v>
      </c>
      <c r="K33" s="1" t="s">
        <v>454</v>
      </c>
      <c r="L33" s="1" t="s">
        <v>454</v>
      </c>
      <c r="M33" s="1" t="s">
        <v>257</v>
      </c>
      <c r="N33" s="1" t="s">
        <v>257</v>
      </c>
      <c r="O33" s="1" t="s">
        <v>258</v>
      </c>
      <c r="P33" s="1" t="s">
        <v>259</v>
      </c>
      <c r="Q33" s="1" t="s">
        <v>260</v>
      </c>
      <c r="R33" s="1" t="s">
        <v>455</v>
      </c>
      <c r="S33" s="1" t="s">
        <v>262</v>
      </c>
      <c r="T33" s="1" t="s">
        <v>263</v>
      </c>
      <c r="U33" s="1" t="s">
        <v>264</v>
      </c>
    </row>
    <row r="34" s="1" customFormat="1" spans="1:21">
      <c r="A34" s="3">
        <v>17760845661</v>
      </c>
      <c r="B34" s="1" t="s">
        <v>449</v>
      </c>
      <c r="C34" s="1" t="s">
        <v>456</v>
      </c>
      <c r="D34" s="1" t="s">
        <v>457</v>
      </c>
      <c r="E34" s="1" t="s">
        <v>458</v>
      </c>
      <c r="F34" s="1" t="s">
        <v>249</v>
      </c>
      <c r="G34" s="1" t="s">
        <v>253</v>
      </c>
      <c r="H34" s="1" t="s">
        <v>254</v>
      </c>
      <c r="I34" s="1" t="s">
        <v>459</v>
      </c>
      <c r="J34" s="1" t="s">
        <v>30</v>
      </c>
      <c r="K34" s="1" t="s">
        <v>460</v>
      </c>
      <c r="L34" s="1" t="s">
        <v>460</v>
      </c>
      <c r="M34" s="1" t="s">
        <v>257</v>
      </c>
      <c r="N34" s="1" t="s">
        <v>257</v>
      </c>
      <c r="O34" s="1" t="s">
        <v>258</v>
      </c>
      <c r="P34" s="1" t="s">
        <v>259</v>
      </c>
      <c r="Q34" s="1" t="s">
        <v>260</v>
      </c>
      <c r="R34" s="1" t="s">
        <v>461</v>
      </c>
      <c r="S34" s="1" t="s">
        <v>262</v>
      </c>
      <c r="T34" s="1" t="s">
        <v>263</v>
      </c>
      <c r="U34" s="1" t="s">
        <v>264</v>
      </c>
    </row>
    <row r="35" s="1" customFormat="1" spans="1:21">
      <c r="A35" s="3">
        <v>17719093836</v>
      </c>
      <c r="B35" s="1" t="s">
        <v>462</v>
      </c>
      <c r="C35" s="1" t="s">
        <v>463</v>
      </c>
      <c r="D35" s="1" t="s">
        <v>464</v>
      </c>
      <c r="E35" s="1" t="s">
        <v>465</v>
      </c>
      <c r="F35" s="1" t="s">
        <v>249</v>
      </c>
      <c r="G35" s="1" t="s">
        <v>253</v>
      </c>
      <c r="H35" s="1" t="s">
        <v>254</v>
      </c>
      <c r="I35" s="1" t="s">
        <v>466</v>
      </c>
      <c r="J35" s="1" t="s">
        <v>30</v>
      </c>
      <c r="K35" s="1" t="s">
        <v>467</v>
      </c>
      <c r="L35" s="1" t="s">
        <v>467</v>
      </c>
      <c r="M35" s="1" t="s">
        <v>257</v>
      </c>
      <c r="N35" s="1" t="s">
        <v>257</v>
      </c>
      <c r="O35" s="1" t="s">
        <v>258</v>
      </c>
      <c r="P35" s="1" t="s">
        <v>259</v>
      </c>
      <c r="Q35" s="1" t="s">
        <v>260</v>
      </c>
      <c r="R35" s="1" t="s">
        <v>468</v>
      </c>
      <c r="S35" s="1" t="s">
        <v>262</v>
      </c>
      <c r="T35" s="1" t="s">
        <v>263</v>
      </c>
      <c r="U35" s="1" t="s">
        <v>264</v>
      </c>
    </row>
    <row r="36" s="1" customFormat="1" spans="1:21">
      <c r="A36" s="3">
        <v>17679254882</v>
      </c>
      <c r="B36" s="1" t="s">
        <v>469</v>
      </c>
      <c r="C36" s="1" t="s">
        <v>470</v>
      </c>
      <c r="D36" s="1" t="s">
        <v>471</v>
      </c>
      <c r="E36" s="1" t="s">
        <v>472</v>
      </c>
      <c r="F36" s="1" t="s">
        <v>358</v>
      </c>
      <c r="G36" s="1" t="s">
        <v>253</v>
      </c>
      <c r="H36" s="1" t="s">
        <v>254</v>
      </c>
      <c r="I36" s="1" t="s">
        <v>473</v>
      </c>
      <c r="J36" s="1" t="s">
        <v>30</v>
      </c>
      <c r="K36" s="1" t="s">
        <v>474</v>
      </c>
      <c r="L36" s="1" t="s">
        <v>474</v>
      </c>
      <c r="M36" s="1" t="s">
        <v>257</v>
      </c>
      <c r="N36" s="1" t="s">
        <v>257</v>
      </c>
      <c r="O36" s="1" t="s">
        <v>258</v>
      </c>
      <c r="P36" s="1" t="s">
        <v>259</v>
      </c>
      <c r="Q36" s="1" t="s">
        <v>260</v>
      </c>
      <c r="R36" s="1" t="s">
        <v>475</v>
      </c>
      <c r="S36" s="1" t="s">
        <v>262</v>
      </c>
      <c r="T36" s="1" t="s">
        <v>263</v>
      </c>
      <c r="U36" s="1" t="s">
        <v>264</v>
      </c>
    </row>
    <row r="37" s="1" customFormat="1" spans="1:21">
      <c r="A37" s="3">
        <v>17666404947</v>
      </c>
      <c r="B37" s="1" t="s">
        <v>476</v>
      </c>
      <c r="C37" s="1" t="s">
        <v>477</v>
      </c>
      <c r="D37" s="1" t="s">
        <v>478</v>
      </c>
      <c r="E37" s="1" t="s">
        <v>479</v>
      </c>
      <c r="F37" s="1" t="s">
        <v>332</v>
      </c>
      <c r="G37" s="1" t="s">
        <v>253</v>
      </c>
      <c r="H37" s="1" t="s">
        <v>254</v>
      </c>
      <c r="I37" s="1" t="s">
        <v>480</v>
      </c>
      <c r="J37" s="1" t="s">
        <v>30</v>
      </c>
      <c r="K37" s="1" t="s">
        <v>481</v>
      </c>
      <c r="L37" s="1" t="s">
        <v>481</v>
      </c>
      <c r="M37" s="1" t="s">
        <v>257</v>
      </c>
      <c r="N37" s="1" t="s">
        <v>257</v>
      </c>
      <c r="O37" s="1" t="s">
        <v>258</v>
      </c>
      <c r="P37" s="1" t="s">
        <v>259</v>
      </c>
      <c r="Q37" s="1" t="s">
        <v>260</v>
      </c>
      <c r="R37" s="1" t="s">
        <v>482</v>
      </c>
      <c r="S37" s="1" t="s">
        <v>262</v>
      </c>
      <c r="T37" s="1" t="s">
        <v>263</v>
      </c>
      <c r="U37" s="1" t="s">
        <v>264</v>
      </c>
    </row>
    <row r="38" s="1" customFormat="1" spans="1:21">
      <c r="A38" s="3">
        <v>17353974833</v>
      </c>
      <c r="B38" s="1" t="s">
        <v>483</v>
      </c>
      <c r="C38" s="1" t="s">
        <v>484</v>
      </c>
      <c r="D38" s="1" t="s">
        <v>485</v>
      </c>
      <c r="E38" s="1" t="s">
        <v>486</v>
      </c>
      <c r="F38" s="1" t="s">
        <v>301</v>
      </c>
      <c r="G38" s="1" t="s">
        <v>253</v>
      </c>
      <c r="H38" s="1" t="s">
        <v>254</v>
      </c>
      <c r="I38" s="1" t="s">
        <v>487</v>
      </c>
      <c r="J38" s="1" t="s">
        <v>30</v>
      </c>
      <c r="K38" s="1" t="s">
        <v>488</v>
      </c>
      <c r="L38" s="1" t="s">
        <v>488</v>
      </c>
      <c r="M38" s="1" t="s">
        <v>257</v>
      </c>
      <c r="N38" s="1" t="s">
        <v>257</v>
      </c>
      <c r="O38" s="1" t="s">
        <v>258</v>
      </c>
      <c r="P38" s="1" t="s">
        <v>259</v>
      </c>
      <c r="Q38" s="1" t="s">
        <v>260</v>
      </c>
      <c r="R38" s="1" t="s">
        <v>489</v>
      </c>
      <c r="S38" s="1" t="s">
        <v>262</v>
      </c>
      <c r="T38" s="1" t="s">
        <v>263</v>
      </c>
      <c r="U38" s="1" t="s">
        <v>264</v>
      </c>
    </row>
    <row r="39" s="1" customFormat="1" spans="1:21">
      <c r="A39" s="3">
        <v>16999314299</v>
      </c>
      <c r="B39" s="1" t="s">
        <v>490</v>
      </c>
      <c r="C39" s="1" t="s">
        <v>491</v>
      </c>
      <c r="D39" s="1" t="s">
        <v>492</v>
      </c>
      <c r="E39" s="1" t="s">
        <v>493</v>
      </c>
      <c r="F39" s="1" t="s">
        <v>249</v>
      </c>
      <c r="G39" s="1" t="s">
        <v>253</v>
      </c>
      <c r="H39" s="1" t="s">
        <v>254</v>
      </c>
      <c r="I39" s="1" t="s">
        <v>494</v>
      </c>
      <c r="J39" s="1" t="s">
        <v>30</v>
      </c>
      <c r="K39" s="1" t="s">
        <v>495</v>
      </c>
      <c r="L39" s="1" t="s">
        <v>495</v>
      </c>
      <c r="M39" s="1" t="s">
        <v>257</v>
      </c>
      <c r="N39" s="1" t="s">
        <v>257</v>
      </c>
      <c r="O39" s="1" t="s">
        <v>258</v>
      </c>
      <c r="P39" s="1" t="s">
        <v>259</v>
      </c>
      <c r="Q39" s="1" t="s">
        <v>260</v>
      </c>
      <c r="R39" s="1" t="s">
        <v>496</v>
      </c>
      <c r="S39" s="1" t="s">
        <v>262</v>
      </c>
      <c r="T39" s="1" t="s">
        <v>263</v>
      </c>
      <c r="U39" s="1" t="s">
        <v>264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2022-04-19T01:46:43Z</dcterms:created>
  <dcterms:modified xsi:type="dcterms:W3CDTF">2022-04-19T01:52:12Z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D551218F8203470FA9DFF265A8E463C9</vt:lpwstr>
  </property>
  <property fmtid="{D5CDD505-2E9C-101B-9397-08002B2CF9AE}" pid="3" name="KSOProductBuildVer">
    <vt:lpwstr>2052-11.1.0.11636</vt:lpwstr>
  </property>
</Properties>
</file>