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<sst xmlns="http://schemas.openxmlformats.org/spreadsheetml/2006/main" count="86" uniqueCount="74">
  <si>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</si>
  <si>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</si>
  <si>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</si>
  <si>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</si>
  <si>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</si>
  <si>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</si>
  <si>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</si>
  <si>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</si>
  <si>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</si>
  <si>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</si>
  <si>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</si>
  <si>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</si>
  <si>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</si>
  <si>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</si>
  <si>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</si>
  <si>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</si>
  <si>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</si>
  <si>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</si>
  <si>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</si>
  <si>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</si>
  <si>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</si>
  <si>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</si>
  <si>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</si>
  <si>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</si>
  <si>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</si>
  <si>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17804833554	</t>
  </si>
  <si>
    <t>Ctrip</t>
  </si>
  <si>
    <t>正常</t>
  </si>
  <si>
    <t>[汝城]城市便捷（汝城卢阳汽车站店）(78098432)</t>
  </si>
  <si>
    <t>特惠大床房&lt;双人入住&gt;&lt;内宾&gt;&lt;预付&gt;&lt;双早&gt;</t>
  </si>
  <si>
    <t>CNY</t>
  </si>
  <si>
    <t>易琦</t>
  </si>
  <si>
    <t>CA11323220419CNY</t>
  </si>
  <si>
    <t>未提现</t>
  </si>
  <si>
    <t>携程开票</t>
  </si>
  <si>
    <t xml:space="preserve">2511892	</t>
  </si>
  <si>
    <t xml:space="preserve">	</t>
  </si>
  <si>
    <t>，</t>
  </si>
  <si>
    <t>A220419093954481</t>
  </si>
  <si>
    <t>CNY / HKD 当前参考汇率: 1.229057756</t>
  </si>
  <si>
    <t>总计： 113.68 CNY/
139.72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</si>
  <si>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</si>
  <si>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</si>
  <si>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</si>
  <si>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</si>
  <si>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</si>
  <si>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</si>
  <si>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</si>
  <si>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</si>
  <si>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</si>
  <si>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</si>
  <si>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</si>
  <si>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</si>
  <si>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</si>
  <si>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</si>
  <si>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</si>
  <si>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</si>
  <si>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</si>
  <si>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</si>
  <si>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2022-04-15</t>
  </si>
  <si>
    <t>2511892</t>
  </si>
  <si>
    <t>城市便捷（汝城卢阳汽车站店）</t>
  </si>
  <si>
    <t>2022-04-16</t>
  </si>
  <si>
    <t>退房日月结</t>
  </si>
  <si>
    <t>113.68</t>
  </si>
  <si>
    <t>RMB</t>
  </si>
  <si>
    <t>0</t>
  </si>
  <si>
    <t>0.00</t>
  </si>
  <si>
    <t>携程汇智国内直连</t>
  </si>
  <si>
    <t>1861</t>
  </si>
  <si>
    <t>2022-04-15 14:09:51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</si>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</sst>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44666</v>
      </c>
      <c r="G2" s="6">
        <v>44667</v>
      </c>
      <c r="H2" s="4">
        <v>1</v>
      </c>
      <c r="I2" s="4">
        <v>1</v>
      </c>
      <c r="J2" s="4">
        <v>1</v>
      </c>
      <c r="K2" s="4" t="s">
        <v>30</v>
      </c>
      <c r="L2" s="4">
        <v>113.68</v>
      </c>
      <c r="M2" s="4">
        <v>113.68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44666</v>
      </c>
      <c r="S2" s="6">
        <v>44670</v>
      </c>
      <c r="T2" s="4" t="s">
        <v>34</v>
      </c>
      <c r="U2" s="4">
        <v>113.68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17804833554</v>
      </c>
      <c r="B2" s="6">
        <v>44666</v>
      </c>
      <c r="C2" s="6">
        <v>44667</v>
      </c>
      <c r="D2" s="4">
        <v>113.68</v>
      </c>
      <c r="E2" s="4" t="str">
        <f>VLOOKUP(A2,HOP!A:L,12,0)</f>
        <v>113.68</v>
      </c>
      <c r="F2" s="4" t="str">
        <f>VLOOKUP(A2,HOP!A:C,3,0)</f>
        <v>2511892</v>
      </c>
      <c r="G2" s="4">
        <f>D2-E2</f>
        <v>0</v>
      </c>
      <c r="H2" s="4" t="str">
        <f>$H$1&amp;F2</f>
        <v>，2511892</v>
      </c>
      <c r="I2" s="4" t="str">
        <f>VLOOKUP(A2,HOP!A:U,21,0)</f>
        <v>直连</v>
      </c>
    </row>
    <row r="4" spans="4:4">
      <c r="D4" s="4">
        <f>SUM(D2:D3)</f>
        <v>113.68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33" sqref="E33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</row>
    <row r="2" s="1" customFormat="1" spans="1:21">
      <c r="A2" s="3">
        <v>17804833554</v>
      </c>
      <c r="B2" s="1" t="s">
        <v>59</v>
      </c>
      <c r="C2" s="1" t="s">
        <v>60</v>
      </c>
      <c r="D2" s="1" t="s">
        <v>61</v>
      </c>
      <c r="E2" s="1" t="s">
        <v>31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2022-04-19T01:34:17Z</dcterms:created>
  <dcterms:modified xsi:type="dcterms:W3CDTF">2022-04-19T01:38:02Z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8CDBDCB6ADBB499AB654B42FB2B28DAA</vt:lpwstr>
  </property>
  <property fmtid="{D5CDD505-2E9C-101B-9397-08002B2CF9AE}" pid="3" name="KSOProductBuildVer">
    <vt:lpwstr>2052-11.1.0.11636</vt:lpwstr>
  </property>
</Properties>
</file>