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<sst xmlns="http://schemas.openxmlformats.org/spreadsheetml/2006/main" count="774" uniqueCount="319">
  <si>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</si>
  <si>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</si>
  <si>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</si>
  <si>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</si>
  <si>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</si>
  <si>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</si>
  <si>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</si>
  <si>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</si>
  <si>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</si>
  <si>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</si>
  <si>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</si>
  <si>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</si>
  <si>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</si>
  <si>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</si>
  <si>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</si>
  <si>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</si>
  <si>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</si>
  <si>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</si>
  <si>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</si>
  <si>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</si>
  <si>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</si>
  <si>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</si>
  <si>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</si>
  <si>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</si>
  <si>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</si>
  <si>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17171983879	</t>
  </si>
  <si>
    <t>Ctrip</t>
  </si>
  <si>
    <t>正常</t>
  </si>
  <si>
    <t>[苏梅岛]苏梅岛思拉瓦迪度假酒店(SHA Plus+)(Silavadee Pool Spa Resort Koh Samui(SHA Plus+))(40721420)</t>
  </si>
  <si>
    <t>海景泳池别墅&lt;3&gt;&lt;2人入住&gt;&lt;不退款&gt;&lt;早餐&gt;</t>
  </si>
  <si>
    <t>USD</t>
  </si>
  <si>
    <t>Rionde/Antoine,Rionde/Antoine</t>
  </si>
  <si>
    <t>CA5326220419USD</t>
  </si>
  <si>
    <t>未提现</t>
  </si>
  <si>
    <t>携程开票</t>
  </si>
  <si>
    <t xml:space="preserve">2389358	</t>
  </si>
  <si>
    <t xml:space="preserve">33119227-1	</t>
  </si>
  <si>
    <t xml:space="preserve">17212382455	</t>
  </si>
  <si>
    <t>[苏梅岛]苏梅岛海角法恩酒店(Cape Fahn Hotel Samui)(44692857)</t>
  </si>
  <si>
    <t>热带泳池别墅&lt;不退款&gt;&lt;2人入住&gt;</t>
  </si>
  <si>
    <t>Kaentrakool/Krisrin</t>
  </si>
  <si>
    <t xml:space="preserve">2405598	</t>
  </si>
  <si>
    <t xml:space="preserve">4987	</t>
  </si>
  <si>
    <t xml:space="preserve">17606582774	</t>
  </si>
  <si>
    <t>[华欣]华欣春景酒店 (SHA Plus+)(Chom View Hotel, Hua Hin (SHA Plus+))(44682059)</t>
  </si>
  <si>
    <t>高级池景房&lt;不退款&gt;&lt;2人入住&gt;</t>
  </si>
  <si>
    <t>HIRANO/TAKAHIRO,HIRANO/TAKAHIRO</t>
  </si>
  <si>
    <t xml:space="preserve">2458566	</t>
  </si>
  <si>
    <t xml:space="preserve">	</t>
  </si>
  <si>
    <t xml:space="preserve">17656628549	</t>
  </si>
  <si>
    <t>[新奥尔良]新奥尔良市区超圆屋顶体育场假日酒店(Holiday Inn New Orleans-Downtown Superdome, an Ihg Hotel)(37242622)</t>
  </si>
  <si>
    <t>大床房&lt;不退款&gt;&lt;2人入住&gt;</t>
  </si>
  <si>
    <t>Dona/Orlando Ariel</t>
  </si>
  <si>
    <t xml:space="preserve">2468853	</t>
  </si>
  <si>
    <t xml:space="preserve">42220305	</t>
  </si>
  <si>
    <t xml:space="preserve">17668386676	</t>
  </si>
  <si>
    <t>[纽约]纽约时代广场西希尔顿逸林酒店(Doubletree by Hilton New York Times Square West)(37195983)</t>
  </si>
  <si>
    <t>两张大床房&lt;不退款&gt;&lt;2人入住&gt;</t>
  </si>
  <si>
    <t>Alexandre/Jolanis Ahsharah,Jackson/Meredith</t>
  </si>
  <si>
    <t xml:space="preserve">2472153	</t>
  </si>
  <si>
    <t xml:space="preserve">17680416595	</t>
  </si>
  <si>
    <t>[阳光岛滩]纽波特海滨度假酒店(Newport Beachside Hotel &amp; Resort)(37203179)</t>
  </si>
  <si>
    <t>城景一卧套房&lt;不退款&gt;&lt;2人入住&gt;</t>
  </si>
  <si>
    <t>menzella/daniel jose</t>
  </si>
  <si>
    <t xml:space="preserve">2475154	</t>
  </si>
  <si>
    <t xml:space="preserve">17709419690	</t>
  </si>
  <si>
    <t>[纽约]梦幻市区酒店(Dream Downtown)(39047687)</t>
  </si>
  <si>
    <t>白银房（1张特大床）&lt;不退款&gt;&lt;2人入住&gt;</t>
  </si>
  <si>
    <t>Young/Jessica</t>
  </si>
  <si>
    <t xml:space="preserve">2482063	</t>
  </si>
  <si>
    <t xml:space="preserve">63084SC065687	</t>
  </si>
  <si>
    <t>取消</t>
  </si>
  <si>
    <t xml:space="preserve">17743694825	</t>
  </si>
  <si>
    <t>[迪拜]财富广场大酒店(Fortune Plaza Hotel)(39052487)</t>
  </si>
  <si>
    <t>豪华大床房&lt;不退款&gt;&lt;2人入住&gt;</t>
  </si>
  <si>
    <t>Wilfred Pinto/Praveen,Wilfred Pinto/Praveen</t>
  </si>
  <si>
    <t xml:space="preserve">2492159	</t>
  </si>
  <si>
    <t xml:space="preserve">17746178548	</t>
  </si>
  <si>
    <t>[阿姆斯特丹]阿姆斯特丹伊甸园酒店(Eden Hotel Amsterdam)(37217878)</t>
  </si>
  <si>
    <t>标准双人床房&lt;2人入住&gt;&lt;不退款&gt;&lt;早餐&gt;</t>
  </si>
  <si>
    <t>Zorkic/Mira,Zorkic/Ivo</t>
  </si>
  <si>
    <t xml:space="preserve">2494027	</t>
  </si>
  <si>
    <t xml:space="preserve">AED-F201909	</t>
  </si>
  <si>
    <t xml:space="preserve">17762380418	</t>
  </si>
  <si>
    <t>[大西洋城]大西洋城硬石酒店及娱乐场(Hard Rock Hotel &amp; Casino Atlantic City)(39593015)</t>
  </si>
  <si>
    <t>北塔经典特大床房&lt;不退款&gt;&lt;2人入住&gt;</t>
  </si>
  <si>
    <t>Buchalski/Greg</t>
  </si>
  <si>
    <t xml:space="preserve">L7V4X099VA - YV3QZ - SLA	</t>
  </si>
  <si>
    <t xml:space="preserve">17772313087	</t>
  </si>
  <si>
    <t>[迪拜]迪拜市中心罗弗酒店(Rove Downtown)(39052491)</t>
  </si>
  <si>
    <t>越野房&lt;不退款&gt;&lt;2人入住&gt;</t>
  </si>
  <si>
    <t>mastronardi/francesco,roberto/maria rosa,colella/saverio,loconsole/maddalena,calabrese/aniello,guerra/stella</t>
  </si>
  <si>
    <t xml:space="preserve">25256268	</t>
  </si>
  <si>
    <t xml:space="preserve">17779360921	</t>
  </si>
  <si>
    <t>[悉尼]悉尼美都城市酒店(Megaboom City Hotel)(37243884)</t>
  </si>
  <si>
    <t>标准客房&lt;不退款&gt;&lt;2人入住&gt;</t>
  </si>
  <si>
    <t>Scott Carl/Michael</t>
  </si>
  <si>
    <t xml:space="preserve">2503271	</t>
  </si>
  <si>
    <t xml:space="preserve">6104269	</t>
  </si>
  <si>
    <t xml:space="preserve">17780548990	</t>
  </si>
  <si>
    <t>Keramat/Mehdi</t>
  </si>
  <si>
    <t xml:space="preserve">2503774	</t>
  </si>
  <si>
    <t xml:space="preserve">17796512232	</t>
  </si>
  <si>
    <t>[维琴察]SHG维琴察德拉威乐酒店(SHG Hotel de la Ville Vicenza)(39049053)</t>
  </si>
  <si>
    <t>豪华房&lt;2人入住&gt;&lt;不退款&gt;</t>
  </si>
  <si>
    <t>DEFENDI/GIANFRANCO,cia/tamara</t>
  </si>
  <si>
    <t xml:space="preserve">2508342	</t>
  </si>
  <si>
    <t xml:space="preserve">17799038397	</t>
  </si>
  <si>
    <t>[中雅加达]雅加达沙璜美居酒店(Mercure Jakarta Sabang)(37226568)</t>
  </si>
  <si>
    <t>豪华双人套房&lt;不退款&gt;&lt;2人入住&gt;</t>
  </si>
  <si>
    <t>Fitria/Lina</t>
  </si>
  <si>
    <t xml:space="preserve">2510138	</t>
  </si>
  <si>
    <t xml:space="preserve">17800574291	</t>
  </si>
  <si>
    <t>[明尼阿波利斯]明尼阿波利斯千禧酒店(Millennium Minneapolis)(44806485)</t>
  </si>
  <si>
    <t>高级特大床房&lt;不退款&gt;&lt;2人入住&gt;</t>
  </si>
  <si>
    <t>Lewis/Adam Charles</t>
  </si>
  <si>
    <t xml:space="preserve">17803782108	</t>
  </si>
  <si>
    <t>[艾因]杰贝尔哈菲特美居大酒店(Mercure Grand Jebel Hafeet Al Ain Hotel)(37226115)</t>
  </si>
  <si>
    <t>池畔高级双人床房&lt;不退款&gt;&lt;2人入住&gt;</t>
  </si>
  <si>
    <t>Saly/Shan Mohamed</t>
  </si>
  <si>
    <t xml:space="preserve">2511464	</t>
  </si>
  <si>
    <t xml:space="preserve">17803982541	</t>
  </si>
  <si>
    <t>[巴洛克]德禺海滩度假酒店(De Rhu Beach Resort)(39664763)</t>
  </si>
  <si>
    <t>高级双床房标准间&lt;不退款&gt;&lt;2人入住&gt;</t>
  </si>
  <si>
    <t>Maharani/Iqbal,Maharani/Iqbal</t>
  </si>
  <si>
    <t xml:space="preserve">2511516	</t>
  </si>
  <si>
    <t xml:space="preserve">363045	</t>
  </si>
  <si>
    <t xml:space="preserve">17803992293	</t>
  </si>
  <si>
    <t>[圣地亚哥]太平洋酒店(The Pacific)(37205523)</t>
  </si>
  <si>
    <t>特大床房&lt;不退款&gt;&lt;2人入住&gt;</t>
  </si>
  <si>
    <t>Havrilla/David</t>
  </si>
  <si>
    <t xml:space="preserve">EXP-1925885485	</t>
  </si>
  <si>
    <t xml:space="preserve">17804535742	</t>
  </si>
  <si>
    <t>[塔吉格]马尼拉雪松博尼法西奥全球城市酒店(Seda Bonifacio Global City Manila)(44800747)</t>
  </si>
  <si>
    <t>行政豪华房&lt;不退款&gt;&lt;2人入住&gt;</t>
  </si>
  <si>
    <t>YOON/DONGJIN</t>
  </si>
  <si>
    <t xml:space="preserve">2511757	</t>
  </si>
  <si>
    <t xml:space="preserve">2108382	</t>
  </si>
  <si>
    <t xml:space="preserve">17804575301	</t>
  </si>
  <si>
    <t>Demir/Andreas</t>
  </si>
  <si>
    <t xml:space="preserve">17805526193	</t>
  </si>
  <si>
    <t>[兰贝斯区]伦敦丽亭滨河酒店(Park Plaza London Riverbank)(37203460)</t>
  </si>
  <si>
    <t>行政双人房&lt;不退款&gt;&lt;2人入住&gt;</t>
  </si>
  <si>
    <t>LI/Mingyinfeng,Liu/Yijiang</t>
  </si>
  <si>
    <t xml:space="preserve">2512216	</t>
  </si>
  <si>
    <t xml:space="preserve">2K0MDZDW	</t>
  </si>
  <si>
    <t xml:space="preserve">17805626716	</t>
  </si>
  <si>
    <t>[甲米]甜蜜滨海度假酒店 - 悬念 - 奥南海滩 (SHA Extra Plus)(Sugar Marina Resort-Cliffhanger-Aonang (SHA Extra Plus))(44793720)</t>
  </si>
  <si>
    <t>豪华房（双人床或双床）&lt;2人入住&gt;&lt;不退款&gt;</t>
  </si>
  <si>
    <t>Kanokthon/Pichet,Kanokthon/Pichet</t>
  </si>
  <si>
    <t xml:space="preserve">EXP-1926162504	</t>
  </si>
  <si>
    <t>，</t>
  </si>
  <si>
    <t>A220419094746481</t>
  </si>
  <si>
    <t>USD / HKD 当前参考汇率: 7.84306</t>
  </si>
  <si>
    <t>总计： 7840 USD/
61489.59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</si>
  <si>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</si>
  <si>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</si>
  <si>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</si>
  <si>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</si>
  <si>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</si>
  <si>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</si>
  <si>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</si>
  <si>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</si>
  <si>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</si>
  <si>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</si>
  <si>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</si>
  <si>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</si>
  <si>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</si>
  <si>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</si>
  <si>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</si>
  <si>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</si>
  <si>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</si>
  <si>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</si>
  <si>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2022-04-15</t>
  </si>
  <si>
    <t>2512260</t>
  </si>
  <si>
    <t>甜蜜滨海度假酒店 - 悬念 - 奥南海滩</t>
  </si>
  <si>
    <t>Kanokthon Pichet,Kanokthon Pichet</t>
  </si>
  <si>
    <t>2022-04-16</t>
  </si>
  <si>
    <t>退房日周结</t>
  </si>
  <si>
    <t>268.42</t>
  </si>
  <si>
    <t>42.00</t>
  </si>
  <si>
    <t>0</t>
  </si>
  <si>
    <t>0.00</t>
  </si>
  <si>
    <t>携程盛景国际直连</t>
  </si>
  <si>
    <t>01.010677</t>
  </si>
  <si>
    <t>2022-04-15 19:48:03</t>
  </si>
  <si>
    <t>否</t>
  </si>
  <si>
    <t>汇智国际旅游发展有限公司</t>
  </si>
  <si>
    <t>直连</t>
  </si>
  <si>
    <t>2512216</t>
  </si>
  <si>
    <t>伦敦丽亭滨河酒店</t>
  </si>
  <si>
    <t>LI Mingyinfeng,Liu Yijiang</t>
  </si>
  <si>
    <t>1501.89</t>
  </si>
  <si>
    <t>235.00</t>
  </si>
  <si>
    <t>2022-04-15 19:07:23</t>
  </si>
  <si>
    <t>2511784</t>
  </si>
  <si>
    <t>迪拜市中心罗弗酒店</t>
  </si>
  <si>
    <t>Demir Andreas</t>
  </si>
  <si>
    <t>607.15</t>
  </si>
  <si>
    <t>95.00</t>
  </si>
  <si>
    <t>2022-04-15 12:33:13</t>
  </si>
  <si>
    <t>2511757</t>
  </si>
  <si>
    <t>塞达博尼法西奥全球城市酒店</t>
  </si>
  <si>
    <t>YOON DONGJIN</t>
  </si>
  <si>
    <t>977.82</t>
  </si>
  <si>
    <t>153.00</t>
  </si>
  <si>
    <t>2022-04-15 12:14:28</t>
  </si>
  <si>
    <t>2511522</t>
  </si>
  <si>
    <t>太平洋酒店及套房-会议中心-瓦斯灯街区-海洋世界</t>
  </si>
  <si>
    <t>Havrilla David</t>
  </si>
  <si>
    <t>1041.73</t>
  </si>
  <si>
    <t>163.00</t>
  </si>
  <si>
    <t>2022-04-15 05:11:27</t>
  </si>
  <si>
    <t>2511516</t>
  </si>
  <si>
    <t>关丹德禺海滩度假酒店</t>
  </si>
  <si>
    <t>Maharani Iqbal,Maharani Iqbal</t>
  </si>
  <si>
    <t>210.90</t>
  </si>
  <si>
    <t>33.00</t>
  </si>
  <si>
    <t>2022-04-15 04:37:17</t>
  </si>
  <si>
    <t>2511464</t>
  </si>
  <si>
    <t>杰贝尔哈菲特美居大酒店</t>
  </si>
  <si>
    <t>Saly Shan Mohamed</t>
  </si>
  <si>
    <t>268.04</t>
  </si>
  <si>
    <t>2022-04-15 00:39:57</t>
  </si>
  <si>
    <t>2022-04-14</t>
  </si>
  <si>
    <t>2511315</t>
  </si>
  <si>
    <t>明尼阿波利斯千禧酒店</t>
  </si>
  <si>
    <t>Lewis Adam Charles</t>
  </si>
  <si>
    <t>612.67</t>
  </si>
  <si>
    <t>96.00</t>
  </si>
  <si>
    <t>2022-04-14 21:21:30</t>
  </si>
  <si>
    <t>2510138</t>
  </si>
  <si>
    <t>雅加达沙璜美爵酒店</t>
  </si>
  <si>
    <t>Fitria Lina</t>
  </si>
  <si>
    <t>319.10</t>
  </si>
  <si>
    <t>50.00</t>
  </si>
  <si>
    <t>2022-04-14 09:50:59</t>
  </si>
  <si>
    <t>2022-04-13</t>
  </si>
  <si>
    <t>2508342</t>
  </si>
  <si>
    <t>维琴察德拉威乐酒店</t>
  </si>
  <si>
    <t>DEFENDI GIANFRANCO,cia tamara</t>
  </si>
  <si>
    <t>408.32</t>
  </si>
  <si>
    <t>64.00</t>
  </si>
  <si>
    <t>2022-04-13 05:21:09</t>
  </si>
  <si>
    <t>2022-04-09</t>
  </si>
  <si>
    <t>2503774</t>
  </si>
  <si>
    <t>Keramat Mehdi</t>
  </si>
  <si>
    <t>2022-04-12</t>
  </si>
  <si>
    <t>2347.29</t>
  </si>
  <si>
    <t>368.00</t>
  </si>
  <si>
    <t>2022-04-09 06:21:39</t>
  </si>
  <si>
    <t>2022-04-08</t>
  </si>
  <si>
    <t>2503271</t>
  </si>
  <si>
    <t>梅加本城市酒店</t>
  </si>
  <si>
    <t>Scott Carl Michael</t>
  </si>
  <si>
    <t>592.77</t>
  </si>
  <si>
    <t>93.00</t>
  </si>
  <si>
    <t>2022-04-08 16:55:45</t>
  </si>
  <si>
    <t>2022-04-07</t>
  </si>
  <si>
    <t>2501438</t>
  </si>
  <si>
    <t>mastronardi francesco,roberto maria rosa,colella saverio,loconsole maddalena,calabrese aniello,guerra stella</t>
  </si>
  <si>
    <t>1759.06</t>
  </si>
  <si>
    <t>276.00</t>
  </si>
  <si>
    <t>2022-04-07 14:21:37</t>
  </si>
  <si>
    <t>2022-04-04</t>
  </si>
  <si>
    <t>2497766</t>
  </si>
  <si>
    <t>大西洋城硬石酒店及娱乐场</t>
  </si>
  <si>
    <t>Buchalski Greg</t>
  </si>
  <si>
    <t>1530.22</t>
  </si>
  <si>
    <t>240.00</t>
  </si>
  <si>
    <t>2022-04-04 23:02:14</t>
  </si>
  <si>
    <t>2022-04-01</t>
  </si>
  <si>
    <t>2494027</t>
  </si>
  <si>
    <t>阿姆斯特丹伊甸园酒店（前身为汉普郡酒店 - 阿姆斯特丹伊甸园）</t>
  </si>
  <si>
    <t>Zorkic Mira,Zorkic Ivo</t>
  </si>
  <si>
    <t>4415.61</t>
  </si>
  <si>
    <t>695.00</t>
  </si>
  <si>
    <t>2022-04-01 21:49:00</t>
  </si>
  <si>
    <t>2022-03-25</t>
  </si>
  <si>
    <t>2482063</t>
  </si>
  <si>
    <t>梦幻市区酒店</t>
  </si>
  <si>
    <t>Young Jessica</t>
  </si>
  <si>
    <t>2514.71</t>
  </si>
  <si>
    <t>394.00</t>
  </si>
  <si>
    <t>2022-03-25 11:18:29</t>
  </si>
  <si>
    <t>2022-03-20</t>
  </si>
  <si>
    <t>2475154</t>
  </si>
  <si>
    <t>纽波特海滨度假酒店</t>
  </si>
  <si>
    <t>menzella daniel jose</t>
  </si>
  <si>
    <t>4691.56</t>
  </si>
  <si>
    <t>736.00</t>
  </si>
  <si>
    <t>2022-03-20 09:54:38</t>
  </si>
  <si>
    <t>2022-03-18</t>
  </si>
  <si>
    <t>2472153</t>
  </si>
  <si>
    <t>纽约时代广场西希尔顿逸林酒店</t>
  </si>
  <si>
    <t>Alexandre Jolanis Ahsharah,Jackson Meredith</t>
  </si>
  <si>
    <t>1386.57</t>
  </si>
  <si>
    <t>218.00</t>
  </si>
  <si>
    <t>2022-03-18 03:19:38</t>
  </si>
  <si>
    <t>2022-03-09</t>
  </si>
  <si>
    <t>2458566</t>
  </si>
  <si>
    <t>华欣春景酒店</t>
  </si>
  <si>
    <t>HIRANO TAKAHIRO,HIRANO TAKAHIRO</t>
  </si>
  <si>
    <t>316.64</t>
  </si>
  <si>
    <t>2022-03-09 21:32:17</t>
  </si>
  <si>
    <t>2022-01-21</t>
  </si>
  <si>
    <t>2405598</t>
  </si>
  <si>
    <t>苏梅岛海角法恩酒店</t>
  </si>
  <si>
    <t>Kaentrakool Krisrin</t>
  </si>
  <si>
    <t>9407.14</t>
  </si>
  <si>
    <t>1476.00</t>
  </si>
  <si>
    <t>2022-01-21 22:23:46</t>
  </si>
  <si>
    <t>2022-01-13</t>
  </si>
  <si>
    <t>2389358</t>
  </si>
  <si>
    <t>思拉瓦迪泳池温泉度假村</t>
  </si>
  <si>
    <t>Rionde Antoine,Rionde Antoine</t>
  </si>
  <si>
    <t>14791.50</t>
  </si>
  <si>
    <t>2321.00</t>
  </si>
  <si>
    <t>2022-01-13 23:11:16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</si>
</sst>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19" fillId="25" borderId="2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44660</v>
      </c>
      <c r="G2" s="6">
        <v>44667</v>
      </c>
      <c r="H2" s="4">
        <v>1</v>
      </c>
      <c r="I2" s="4">
        <v>7</v>
      </c>
      <c r="J2" s="4">
        <v>7</v>
      </c>
      <c r="K2" s="4" t="s">
        <v>30</v>
      </c>
      <c r="L2" s="4">
        <v>2321</v>
      </c>
      <c r="M2" s="4">
        <v>2321</v>
      </c>
      <c r="N2" s="4" t="s">
        <v>31</v>
      </c>
      <c r="O2" s="4" t="s">
        <v>32</v>
      </c>
      <c r="P2" s="4" t="s">
        <v>33</v>
      </c>
      <c r="Q2" s="4">
        <v>0</v>
      </c>
      <c r="R2" s="7">
        <v>44574</v>
      </c>
      <c r="S2" s="6">
        <v>44670</v>
      </c>
      <c r="T2" s="4" t="s">
        <v>34</v>
      </c>
      <c r="U2" s="4">
        <v>2321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44664</v>
      </c>
      <c r="G3" s="6">
        <v>44667</v>
      </c>
      <c r="H3" s="4">
        <v>1</v>
      </c>
      <c r="I3" s="4">
        <v>3</v>
      </c>
      <c r="J3" s="4">
        <v>3</v>
      </c>
      <c r="K3" s="4" t="s">
        <v>30</v>
      </c>
      <c r="L3" s="4">
        <v>1476</v>
      </c>
      <c r="M3" s="4">
        <v>1476</v>
      </c>
      <c r="N3" s="4" t="s">
        <v>40</v>
      </c>
      <c r="O3" s="4" t="s">
        <v>32</v>
      </c>
      <c r="P3" s="4" t="s">
        <v>33</v>
      </c>
      <c r="Q3" s="4">
        <v>0</v>
      </c>
      <c r="R3" s="7">
        <v>44582</v>
      </c>
      <c r="S3" s="6">
        <v>44670</v>
      </c>
      <c r="T3" s="4" t="s">
        <v>34</v>
      </c>
      <c r="U3" s="4">
        <v>1476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44666</v>
      </c>
      <c r="G4" s="6">
        <v>44667</v>
      </c>
      <c r="H4" s="4">
        <v>1</v>
      </c>
      <c r="I4" s="4">
        <v>1</v>
      </c>
      <c r="J4" s="4">
        <v>1</v>
      </c>
      <c r="K4" s="4" t="s">
        <v>30</v>
      </c>
      <c r="L4" s="4">
        <v>50</v>
      </c>
      <c r="M4" s="4">
        <v>50</v>
      </c>
      <c r="N4" s="4" t="s">
        <v>46</v>
      </c>
      <c r="O4" s="4" t="s">
        <v>32</v>
      </c>
      <c r="P4" s="4" t="s">
        <v>33</v>
      </c>
      <c r="Q4" s="4">
        <v>0</v>
      </c>
      <c r="R4" s="7">
        <v>44629</v>
      </c>
      <c r="S4" s="6">
        <v>44670</v>
      </c>
      <c r="T4" s="4" t="s">
        <v>34</v>
      </c>
      <c r="U4" s="4">
        <v>50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44665</v>
      </c>
      <c r="G5" s="6">
        <v>44667</v>
      </c>
      <c r="H5" s="4">
        <v>1</v>
      </c>
      <c r="I5" s="4">
        <v>2</v>
      </c>
      <c r="J5" s="4">
        <v>2</v>
      </c>
      <c r="K5" s="4" t="s">
        <v>30</v>
      </c>
      <c r="L5" s="4">
        <v>250</v>
      </c>
      <c r="M5" s="4">
        <v>250</v>
      </c>
      <c r="N5" s="4" t="s">
        <v>52</v>
      </c>
      <c r="O5" s="4" t="s">
        <v>32</v>
      </c>
      <c r="P5" s="4" t="s">
        <v>33</v>
      </c>
      <c r="Q5" s="4">
        <v>0</v>
      </c>
      <c r="R5" s="7">
        <v>44635</v>
      </c>
      <c r="S5" s="6">
        <v>44670</v>
      </c>
      <c r="T5" s="4" t="s">
        <v>34</v>
      </c>
      <c r="U5" s="4">
        <v>250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44666</v>
      </c>
      <c r="G6" s="6">
        <v>44667</v>
      </c>
      <c r="H6" s="4">
        <v>1</v>
      </c>
      <c r="I6" s="4">
        <v>1</v>
      </c>
      <c r="J6" s="4">
        <v>1</v>
      </c>
      <c r="K6" s="4" t="s">
        <v>30</v>
      </c>
      <c r="L6" s="4">
        <v>218</v>
      </c>
      <c r="M6" s="4">
        <v>218</v>
      </c>
      <c r="N6" s="4" t="s">
        <v>58</v>
      </c>
      <c r="O6" s="4" t="s">
        <v>32</v>
      </c>
      <c r="P6" s="4" t="s">
        <v>33</v>
      </c>
      <c r="Q6" s="4">
        <v>0</v>
      </c>
      <c r="R6" s="7">
        <v>44638</v>
      </c>
      <c r="S6" s="6">
        <v>44670</v>
      </c>
      <c r="T6" s="4" t="s">
        <v>34</v>
      </c>
      <c r="U6" s="4">
        <v>218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44663</v>
      </c>
      <c r="G7" s="6">
        <v>44667</v>
      </c>
      <c r="H7" s="4">
        <v>1</v>
      </c>
      <c r="I7" s="4">
        <v>4</v>
      </c>
      <c r="J7" s="4">
        <v>4</v>
      </c>
      <c r="K7" s="4" t="s">
        <v>30</v>
      </c>
      <c r="L7" s="4">
        <v>736</v>
      </c>
      <c r="M7" s="4">
        <v>736</v>
      </c>
      <c r="N7" s="4" t="s">
        <v>63</v>
      </c>
      <c r="O7" s="4" t="s">
        <v>32</v>
      </c>
      <c r="P7" s="4" t="s">
        <v>33</v>
      </c>
      <c r="Q7" s="4">
        <v>0</v>
      </c>
      <c r="R7" s="7">
        <v>44640</v>
      </c>
      <c r="S7" s="6">
        <v>44670</v>
      </c>
      <c r="T7" s="4" t="s">
        <v>34</v>
      </c>
      <c r="U7" s="4">
        <v>736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44666</v>
      </c>
      <c r="G8" s="6">
        <v>44667</v>
      </c>
      <c r="H8" s="4">
        <v>1</v>
      </c>
      <c r="I8" s="4">
        <v>1</v>
      </c>
      <c r="J8" s="4">
        <v>1</v>
      </c>
      <c r="K8" s="4" t="s">
        <v>30</v>
      </c>
      <c r="L8" s="4">
        <v>394</v>
      </c>
      <c r="M8" s="4">
        <v>394</v>
      </c>
      <c r="N8" s="4" t="s">
        <v>68</v>
      </c>
      <c r="O8" s="4" t="s">
        <v>32</v>
      </c>
      <c r="P8" s="4" t="s">
        <v>33</v>
      </c>
      <c r="Q8" s="4">
        <v>0</v>
      </c>
      <c r="R8" s="7">
        <v>44645</v>
      </c>
      <c r="S8" s="6">
        <v>44670</v>
      </c>
      <c r="T8" s="4" t="s">
        <v>34</v>
      </c>
      <c r="U8" s="4">
        <v>394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49</v>
      </c>
      <c r="B9" s="4" t="s">
        <v>26</v>
      </c>
      <c r="C9" s="4" t="s">
        <v>71</v>
      </c>
      <c r="D9" s="4" t="s">
        <v>50</v>
      </c>
      <c r="E9" s="4" t="s">
        <v>51</v>
      </c>
      <c r="F9" s="6">
        <v>44665</v>
      </c>
      <c r="G9" s="6">
        <v>44667</v>
      </c>
      <c r="H9" s="4">
        <v>1</v>
      </c>
      <c r="I9" s="4">
        <v>2</v>
      </c>
      <c r="J9" s="4">
        <v>2</v>
      </c>
      <c r="K9" s="4" t="s">
        <v>30</v>
      </c>
      <c r="L9" s="4">
        <v>-250</v>
      </c>
      <c r="M9" s="4">
        <v>-250</v>
      </c>
      <c r="N9" s="4" t="s">
        <v>52</v>
      </c>
      <c r="O9" s="4" t="s">
        <v>32</v>
      </c>
      <c r="P9" s="4" t="s">
        <v>33</v>
      </c>
      <c r="Q9" s="4">
        <v>0</v>
      </c>
      <c r="R9" s="7">
        <v>44635</v>
      </c>
      <c r="S9" s="6">
        <v>44670</v>
      </c>
      <c r="T9" s="4" t="s">
        <v>34</v>
      </c>
      <c r="U9" s="4">
        <v>-250</v>
      </c>
      <c r="V9" s="4">
        <v>0</v>
      </c>
      <c r="W9" s="4">
        <v>0</v>
      </c>
      <c r="X9" s="4" t="s">
        <v>53</v>
      </c>
      <c r="Y9" s="4" t="s">
        <v>54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44666</v>
      </c>
      <c r="G10" s="6">
        <v>44667</v>
      </c>
      <c r="H10" s="4">
        <v>1</v>
      </c>
      <c r="I10" s="4">
        <v>1</v>
      </c>
      <c r="J10" s="4">
        <v>1</v>
      </c>
      <c r="K10" s="4" t="s">
        <v>30</v>
      </c>
      <c r="L10" s="4">
        <v>44</v>
      </c>
      <c r="M10" s="4">
        <v>44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44651</v>
      </c>
      <c r="S10" s="6">
        <v>44670</v>
      </c>
      <c r="T10" s="4" t="s">
        <v>34</v>
      </c>
      <c r="U10" s="4">
        <v>44</v>
      </c>
      <c r="V10" s="4">
        <v>0</v>
      </c>
      <c r="W10" s="4">
        <v>0</v>
      </c>
      <c r="X10" s="4" t="s">
        <v>76</v>
      </c>
      <c r="Y10" s="4" t="s">
        <v>48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44664</v>
      </c>
      <c r="G11" s="6">
        <v>44667</v>
      </c>
      <c r="H11" s="4">
        <v>1</v>
      </c>
      <c r="I11" s="4">
        <v>3</v>
      </c>
      <c r="J11" s="4">
        <v>3</v>
      </c>
      <c r="K11" s="4" t="s">
        <v>30</v>
      </c>
      <c r="L11" s="4">
        <v>695</v>
      </c>
      <c r="M11" s="4">
        <v>695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44652</v>
      </c>
      <c r="S11" s="6">
        <v>44670</v>
      </c>
      <c r="T11" s="4" t="s">
        <v>34</v>
      </c>
      <c r="U11" s="4">
        <v>695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44666</v>
      </c>
      <c r="G12" s="6">
        <v>44667</v>
      </c>
      <c r="H12" s="4">
        <v>1</v>
      </c>
      <c r="I12" s="4">
        <v>1</v>
      </c>
      <c r="J12" s="4">
        <v>1</v>
      </c>
      <c r="K12" s="4" t="s">
        <v>30</v>
      </c>
      <c r="L12" s="4">
        <v>240</v>
      </c>
      <c r="M12" s="4">
        <v>240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44655</v>
      </c>
      <c r="S12" s="6">
        <v>44670</v>
      </c>
      <c r="T12" s="4" t="s">
        <v>34</v>
      </c>
      <c r="U12" s="4">
        <v>240</v>
      </c>
      <c r="V12" s="4">
        <v>0</v>
      </c>
      <c r="W12" s="4">
        <v>0</v>
      </c>
      <c r="X12" s="4" t="s">
        <v>48</v>
      </c>
      <c r="Y12" s="4" t="s">
        <v>87</v>
      </c>
    </row>
    <row r="13" s="4" customFormat="1" spans="1:25">
      <c r="A13" s="4" t="s">
        <v>72</v>
      </c>
      <c r="B13" s="4" t="s">
        <v>26</v>
      </c>
      <c r="C13" s="4" t="s">
        <v>71</v>
      </c>
      <c r="D13" s="4" t="s">
        <v>73</v>
      </c>
      <c r="E13" s="4" t="s">
        <v>74</v>
      </c>
      <c r="F13" s="6">
        <v>44666</v>
      </c>
      <c r="G13" s="6">
        <v>44667</v>
      </c>
      <c r="H13" s="4">
        <v>1</v>
      </c>
      <c r="I13" s="4">
        <v>1</v>
      </c>
      <c r="J13" s="4">
        <v>1</v>
      </c>
      <c r="K13" s="4" t="s">
        <v>30</v>
      </c>
      <c r="L13" s="4">
        <v>-44</v>
      </c>
      <c r="M13" s="4">
        <v>-44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44651</v>
      </c>
      <c r="S13" s="6">
        <v>44670</v>
      </c>
      <c r="T13" s="4" t="s">
        <v>34</v>
      </c>
      <c r="U13" s="4">
        <v>-44</v>
      </c>
      <c r="V13" s="4">
        <v>0</v>
      </c>
      <c r="W13" s="4">
        <v>0</v>
      </c>
      <c r="X13" s="4" t="s">
        <v>76</v>
      </c>
      <c r="Y13" s="4" t="s">
        <v>48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44666</v>
      </c>
      <c r="G14" s="6">
        <v>44667</v>
      </c>
      <c r="H14" s="4">
        <v>3</v>
      </c>
      <c r="I14" s="4">
        <v>1</v>
      </c>
      <c r="J14" s="4">
        <v>3</v>
      </c>
      <c r="K14" s="4" t="s">
        <v>30</v>
      </c>
      <c r="L14" s="4">
        <v>276</v>
      </c>
      <c r="M14" s="4">
        <v>276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44658</v>
      </c>
      <c r="S14" s="6">
        <v>44670</v>
      </c>
      <c r="T14" s="4" t="s">
        <v>34</v>
      </c>
      <c r="U14" s="4">
        <v>276</v>
      </c>
      <c r="V14" s="4">
        <v>0</v>
      </c>
      <c r="W14" s="4">
        <v>0</v>
      </c>
      <c r="X14" s="4" t="s">
        <v>48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44666</v>
      </c>
      <c r="G15" s="6">
        <v>44667</v>
      </c>
      <c r="H15" s="4">
        <v>1</v>
      </c>
      <c r="I15" s="4">
        <v>1</v>
      </c>
      <c r="J15" s="4">
        <v>1</v>
      </c>
      <c r="K15" s="4" t="s">
        <v>30</v>
      </c>
      <c r="L15" s="4">
        <v>93</v>
      </c>
      <c r="M15" s="4">
        <v>93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44659</v>
      </c>
      <c r="S15" s="6">
        <v>44670</v>
      </c>
      <c r="T15" s="4" t="s">
        <v>34</v>
      </c>
      <c r="U15" s="4">
        <v>93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44663</v>
      </c>
      <c r="G16" s="6">
        <v>44667</v>
      </c>
      <c r="H16" s="4">
        <v>1</v>
      </c>
      <c r="I16" s="4">
        <v>4</v>
      </c>
      <c r="J16" s="4">
        <v>4</v>
      </c>
      <c r="K16" s="4" t="s">
        <v>30</v>
      </c>
      <c r="L16" s="4">
        <v>368</v>
      </c>
      <c r="M16" s="4">
        <v>368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44660</v>
      </c>
      <c r="S16" s="6">
        <v>44670</v>
      </c>
      <c r="T16" s="4" t="s">
        <v>34</v>
      </c>
      <c r="U16" s="4">
        <v>368</v>
      </c>
      <c r="V16" s="4">
        <v>0</v>
      </c>
      <c r="W16" s="4">
        <v>0</v>
      </c>
      <c r="X16" s="4" t="s">
        <v>101</v>
      </c>
      <c r="Y16" s="4" t="s">
        <v>48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44666</v>
      </c>
      <c r="G17" s="6">
        <v>44667</v>
      </c>
      <c r="H17" s="4">
        <v>1</v>
      </c>
      <c r="I17" s="4">
        <v>1</v>
      </c>
      <c r="J17" s="4">
        <v>1</v>
      </c>
      <c r="K17" s="4" t="s">
        <v>30</v>
      </c>
      <c r="L17" s="4">
        <v>64</v>
      </c>
      <c r="M17" s="4">
        <v>64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44664</v>
      </c>
      <c r="S17" s="6">
        <v>44670</v>
      </c>
      <c r="T17" s="4" t="s">
        <v>34</v>
      </c>
      <c r="U17" s="4">
        <v>64</v>
      </c>
      <c r="V17" s="4">
        <v>0</v>
      </c>
      <c r="W17" s="4">
        <v>0</v>
      </c>
      <c r="X17" s="4" t="s">
        <v>106</v>
      </c>
      <c r="Y17" s="4" t="s">
        <v>48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44666</v>
      </c>
      <c r="G18" s="6">
        <v>44667</v>
      </c>
      <c r="H18" s="4">
        <v>1</v>
      </c>
      <c r="I18" s="4">
        <v>1</v>
      </c>
      <c r="J18" s="4">
        <v>1</v>
      </c>
      <c r="K18" s="4" t="s">
        <v>30</v>
      </c>
      <c r="L18" s="4">
        <v>50</v>
      </c>
      <c r="M18" s="4">
        <v>50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44665</v>
      </c>
      <c r="S18" s="6">
        <v>44670</v>
      </c>
      <c r="T18" s="4" t="s">
        <v>34</v>
      </c>
      <c r="U18" s="4">
        <v>50</v>
      </c>
      <c r="V18" s="4">
        <v>0</v>
      </c>
      <c r="W18" s="4">
        <v>0</v>
      </c>
      <c r="X18" s="4" t="s">
        <v>111</v>
      </c>
      <c r="Y18" s="4" t="s">
        <v>48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44666</v>
      </c>
      <c r="G19" s="6">
        <v>44667</v>
      </c>
      <c r="H19" s="4">
        <v>1</v>
      </c>
      <c r="I19" s="4">
        <v>1</v>
      </c>
      <c r="J19" s="4">
        <v>1</v>
      </c>
      <c r="K19" s="4" t="s">
        <v>30</v>
      </c>
      <c r="L19" s="4">
        <v>96</v>
      </c>
      <c r="M19" s="4">
        <v>96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44665</v>
      </c>
      <c r="S19" s="6">
        <v>44670</v>
      </c>
      <c r="T19" s="4" t="s">
        <v>34</v>
      </c>
      <c r="U19" s="4">
        <v>96</v>
      </c>
      <c r="V19" s="4">
        <v>0</v>
      </c>
      <c r="W19" s="4">
        <v>0</v>
      </c>
      <c r="X19" s="4" t="s">
        <v>48</v>
      </c>
      <c r="Y19" s="4" t="s">
        <v>48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44666</v>
      </c>
      <c r="G20" s="6">
        <v>44667</v>
      </c>
      <c r="H20" s="4">
        <v>1</v>
      </c>
      <c r="I20" s="4">
        <v>1</v>
      </c>
      <c r="J20" s="4">
        <v>1</v>
      </c>
      <c r="K20" s="4" t="s">
        <v>30</v>
      </c>
      <c r="L20" s="4">
        <v>42</v>
      </c>
      <c r="M20" s="4">
        <v>42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44666</v>
      </c>
      <c r="S20" s="6">
        <v>44670</v>
      </c>
      <c r="T20" s="4" t="s">
        <v>34</v>
      </c>
      <c r="U20" s="4">
        <v>42</v>
      </c>
      <c r="V20" s="4">
        <v>0</v>
      </c>
      <c r="W20" s="4">
        <v>0</v>
      </c>
      <c r="X20" s="4" t="s">
        <v>120</v>
      </c>
      <c r="Y20" s="4" t="s">
        <v>48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44666</v>
      </c>
      <c r="G21" s="6">
        <v>44667</v>
      </c>
      <c r="H21" s="4">
        <v>1</v>
      </c>
      <c r="I21" s="4">
        <v>1</v>
      </c>
      <c r="J21" s="4">
        <v>1</v>
      </c>
      <c r="K21" s="4" t="s">
        <v>30</v>
      </c>
      <c r="L21" s="4">
        <v>33</v>
      </c>
      <c r="M21" s="4">
        <v>33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44666</v>
      </c>
      <c r="S21" s="6">
        <v>44670</v>
      </c>
      <c r="T21" s="4" t="s">
        <v>34</v>
      </c>
      <c r="U21" s="4">
        <v>33</v>
      </c>
      <c r="V21" s="4">
        <v>0</v>
      </c>
      <c r="W21" s="4">
        <v>0</v>
      </c>
      <c r="X21" s="4" t="s">
        <v>125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44666</v>
      </c>
      <c r="G22" s="6">
        <v>44667</v>
      </c>
      <c r="H22" s="4">
        <v>1</v>
      </c>
      <c r="I22" s="4">
        <v>1</v>
      </c>
      <c r="J22" s="4">
        <v>1</v>
      </c>
      <c r="K22" s="4" t="s">
        <v>30</v>
      </c>
      <c r="L22" s="4">
        <v>163</v>
      </c>
      <c r="M22" s="4">
        <v>163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44666</v>
      </c>
      <c r="S22" s="6">
        <v>44670</v>
      </c>
      <c r="T22" s="4" t="s">
        <v>34</v>
      </c>
      <c r="U22" s="4">
        <v>163</v>
      </c>
      <c r="V22" s="4">
        <v>0</v>
      </c>
      <c r="W22" s="4">
        <v>0</v>
      </c>
      <c r="X22" s="4" t="s">
        <v>48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44666</v>
      </c>
      <c r="G23" s="6">
        <v>44667</v>
      </c>
      <c r="H23" s="4">
        <v>1</v>
      </c>
      <c r="I23" s="4">
        <v>1</v>
      </c>
      <c r="J23" s="4">
        <v>1</v>
      </c>
      <c r="K23" s="4" t="s">
        <v>30</v>
      </c>
      <c r="L23" s="4">
        <v>153</v>
      </c>
      <c r="M23" s="4">
        <v>153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44666</v>
      </c>
      <c r="S23" s="6">
        <v>44670</v>
      </c>
      <c r="T23" s="4" t="s">
        <v>34</v>
      </c>
      <c r="U23" s="4">
        <v>153</v>
      </c>
      <c r="V23" s="4">
        <v>0</v>
      </c>
      <c r="W23" s="4">
        <v>0</v>
      </c>
      <c r="X23" s="4" t="s">
        <v>136</v>
      </c>
      <c r="Y23" s="4" t="s">
        <v>137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89</v>
      </c>
      <c r="E24" s="4" t="s">
        <v>90</v>
      </c>
      <c r="F24" s="6">
        <v>44666</v>
      </c>
      <c r="G24" s="6">
        <v>44667</v>
      </c>
      <c r="H24" s="4">
        <v>1</v>
      </c>
      <c r="I24" s="4">
        <v>1</v>
      </c>
      <c r="J24" s="4">
        <v>1</v>
      </c>
      <c r="K24" s="4" t="s">
        <v>30</v>
      </c>
      <c r="L24" s="4">
        <v>95</v>
      </c>
      <c r="M24" s="4">
        <v>95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44666</v>
      </c>
      <c r="S24" s="6">
        <v>44670</v>
      </c>
      <c r="T24" s="4" t="s">
        <v>34</v>
      </c>
      <c r="U24" s="4">
        <v>95</v>
      </c>
      <c r="V24" s="4">
        <v>0</v>
      </c>
      <c r="W24" s="4">
        <v>0</v>
      </c>
      <c r="X24" s="4" t="s">
        <v>48</v>
      </c>
      <c r="Y24" s="4" t="s">
        <v>48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44666</v>
      </c>
      <c r="G25" s="6">
        <v>44667</v>
      </c>
      <c r="H25" s="4">
        <v>1</v>
      </c>
      <c r="I25" s="4">
        <v>1</v>
      </c>
      <c r="J25" s="4">
        <v>1</v>
      </c>
      <c r="K25" s="4" t="s">
        <v>30</v>
      </c>
      <c r="L25" s="4">
        <v>235</v>
      </c>
      <c r="M25" s="4">
        <v>235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44666</v>
      </c>
      <c r="S25" s="6">
        <v>44670</v>
      </c>
      <c r="T25" s="4" t="s">
        <v>34</v>
      </c>
      <c r="U25" s="4">
        <v>235</v>
      </c>
      <c r="V25" s="4">
        <v>0</v>
      </c>
      <c r="W25" s="4">
        <v>0</v>
      </c>
      <c r="X25" s="4" t="s">
        <v>144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44666</v>
      </c>
      <c r="G26" s="6">
        <v>44667</v>
      </c>
      <c r="H26" s="4">
        <v>1</v>
      </c>
      <c r="I26" s="4">
        <v>1</v>
      </c>
      <c r="J26" s="4">
        <v>1</v>
      </c>
      <c r="K26" s="4" t="s">
        <v>30</v>
      </c>
      <c r="L26" s="4">
        <v>42</v>
      </c>
      <c r="M26" s="4">
        <v>42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44666</v>
      </c>
      <c r="S26" s="6">
        <v>44670</v>
      </c>
      <c r="T26" s="4" t="s">
        <v>34</v>
      </c>
      <c r="U26" s="4">
        <v>42</v>
      </c>
      <c r="V26" s="4">
        <v>0</v>
      </c>
      <c r="W26" s="4">
        <v>0</v>
      </c>
      <c r="X26" s="4" t="s">
        <v>48</v>
      </c>
      <c r="Y26" s="4" t="s">
        <v>150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1" sqref="A31:A3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151</v>
      </c>
    </row>
    <row r="2" s="4" customFormat="1" spans="1:9">
      <c r="A2" s="5">
        <v>17171983879</v>
      </c>
      <c r="B2" s="6">
        <v>44660</v>
      </c>
      <c r="C2" s="6">
        <v>44667</v>
      </c>
      <c r="D2" s="4">
        <v>2321</v>
      </c>
      <c r="E2" s="4" t="str">
        <f>VLOOKUP(A2,HOP!A:L,12,0)</f>
        <v>2321.00</v>
      </c>
      <c r="F2" s="4" t="str">
        <f>VLOOKUP(A2,HOP!A:C,3,0)</f>
        <v>2389358</v>
      </c>
      <c r="G2" s="4">
        <f>D2-E2</f>
        <v>0</v>
      </c>
      <c r="H2" s="4" t="str">
        <f>$H$1&amp;F2</f>
        <v>，2389358</v>
      </c>
      <c r="I2" s="4" t="str">
        <f>VLOOKUP(A2,HOP!A:U,21,0)</f>
        <v>直连</v>
      </c>
    </row>
    <row r="3" s="4" customFormat="1" spans="1:9">
      <c r="A3" s="5">
        <v>17212382455</v>
      </c>
      <c r="B3" s="6">
        <v>44664</v>
      </c>
      <c r="C3" s="6">
        <v>44667</v>
      </c>
      <c r="D3" s="4">
        <v>1476</v>
      </c>
      <c r="E3" s="4" t="str">
        <f>VLOOKUP(A3,HOP!A:L,12,0)</f>
        <v>1476.00</v>
      </c>
      <c r="F3" s="4" t="str">
        <f>VLOOKUP(A3,HOP!A:C,3,0)</f>
        <v>2405598</v>
      </c>
      <c r="G3" s="4">
        <f t="shared" ref="G3:G24" si="0">D3-E3</f>
        <v>0</v>
      </c>
      <c r="H3" s="4" t="str">
        <f t="shared" ref="H3:H24" si="1">$H$1&amp;F3</f>
        <v>，2405598</v>
      </c>
      <c r="I3" s="4" t="str">
        <f>VLOOKUP(A3,HOP!A:U,21,0)</f>
        <v>直连</v>
      </c>
    </row>
    <row r="4" s="4" customFormat="1" spans="1:9">
      <c r="A4" s="5">
        <v>17606582774</v>
      </c>
      <c r="B4" s="6">
        <v>44666</v>
      </c>
      <c r="C4" s="6">
        <v>44667</v>
      </c>
      <c r="D4" s="4">
        <v>50</v>
      </c>
      <c r="E4" s="4" t="str">
        <f>VLOOKUP(A4,HOP!A:L,12,0)</f>
        <v>50.00</v>
      </c>
      <c r="F4" s="4" t="str">
        <f>VLOOKUP(A4,HOP!A:C,3,0)</f>
        <v>2458566</v>
      </c>
      <c r="G4" s="4">
        <f t="shared" si="0"/>
        <v>0</v>
      </c>
      <c r="H4" s="4" t="str">
        <f t="shared" si="1"/>
        <v>，2458566</v>
      </c>
      <c r="I4" s="4" t="str">
        <f>VLOOKUP(A4,HOP!A:U,21,0)</f>
        <v>直连</v>
      </c>
    </row>
    <row r="5" s="4" customFormat="1" hidden="1" spans="1:9">
      <c r="A5" s="5">
        <v>17656628549</v>
      </c>
      <c r="B5" s="6">
        <v>44665</v>
      </c>
      <c r="C5" s="6">
        <v>44667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17668386676</v>
      </c>
      <c r="B6" s="6">
        <v>44666</v>
      </c>
      <c r="C6" s="6">
        <v>44667</v>
      </c>
      <c r="D6" s="4">
        <v>218</v>
      </c>
      <c r="E6" s="4" t="str">
        <f>VLOOKUP(A6,HOP!A:L,12,0)</f>
        <v>218.00</v>
      </c>
      <c r="F6" s="4" t="str">
        <f>VLOOKUP(A6,HOP!A:C,3,0)</f>
        <v>2472153</v>
      </c>
      <c r="G6" s="4">
        <f t="shared" si="0"/>
        <v>0</v>
      </c>
      <c r="H6" s="4" t="str">
        <f t="shared" si="1"/>
        <v>，2472153</v>
      </c>
      <c r="I6" s="4" t="str">
        <f>VLOOKUP(A6,HOP!A:U,21,0)</f>
        <v>直连</v>
      </c>
    </row>
    <row r="7" s="4" customFormat="1" spans="1:9">
      <c r="A7" s="5">
        <v>17680416595</v>
      </c>
      <c r="B7" s="6">
        <v>44663</v>
      </c>
      <c r="C7" s="6">
        <v>44667</v>
      </c>
      <c r="D7" s="4">
        <v>736</v>
      </c>
      <c r="E7" s="4" t="str">
        <f>VLOOKUP(A7,HOP!A:L,12,0)</f>
        <v>736.00</v>
      </c>
      <c r="F7" s="4" t="str">
        <f>VLOOKUP(A7,HOP!A:C,3,0)</f>
        <v>2475154</v>
      </c>
      <c r="G7" s="4">
        <f t="shared" si="0"/>
        <v>0</v>
      </c>
      <c r="H7" s="4" t="str">
        <f t="shared" si="1"/>
        <v>，2475154</v>
      </c>
      <c r="I7" s="4" t="str">
        <f>VLOOKUP(A7,HOP!A:U,21,0)</f>
        <v>直连</v>
      </c>
    </row>
    <row r="8" s="4" customFormat="1" spans="1:9">
      <c r="A8" s="5">
        <v>17709419690</v>
      </c>
      <c r="B8" s="6">
        <v>44666</v>
      </c>
      <c r="C8" s="6">
        <v>44667</v>
      </c>
      <c r="D8" s="4">
        <v>394</v>
      </c>
      <c r="E8" s="4" t="str">
        <f>VLOOKUP(A8,HOP!A:L,12,0)</f>
        <v>394.00</v>
      </c>
      <c r="F8" s="4" t="str">
        <f>VLOOKUP(A8,HOP!A:C,3,0)</f>
        <v>2482063</v>
      </c>
      <c r="G8" s="4">
        <f t="shared" si="0"/>
        <v>0</v>
      </c>
      <c r="H8" s="4" t="str">
        <f t="shared" si="1"/>
        <v>，2482063</v>
      </c>
      <c r="I8" s="4" t="str">
        <f>VLOOKUP(A8,HOP!A:U,21,0)</f>
        <v>直连</v>
      </c>
    </row>
    <row r="9" s="4" customFormat="1" hidden="1" spans="1:9">
      <c r="A9" s="5">
        <v>17743694825</v>
      </c>
      <c r="B9" s="6">
        <v>44666</v>
      </c>
      <c r="C9" s="6">
        <v>44667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17746178548</v>
      </c>
      <c r="B10" s="6">
        <v>44664</v>
      </c>
      <c r="C10" s="6">
        <v>44667</v>
      </c>
      <c r="D10" s="4">
        <v>695</v>
      </c>
      <c r="E10" s="4" t="str">
        <f>VLOOKUP(A10,HOP!A:L,12,0)</f>
        <v>695.00</v>
      </c>
      <c r="F10" s="4" t="str">
        <f>VLOOKUP(A10,HOP!A:C,3,0)</f>
        <v>2494027</v>
      </c>
      <c r="G10" s="4">
        <f t="shared" si="0"/>
        <v>0</v>
      </c>
      <c r="H10" s="4" t="str">
        <f t="shared" si="1"/>
        <v>，2494027</v>
      </c>
      <c r="I10" s="4" t="str">
        <f>VLOOKUP(A10,HOP!A:U,21,0)</f>
        <v>直连</v>
      </c>
    </row>
    <row r="11" s="4" customFormat="1" spans="1:9">
      <c r="A11" s="5">
        <v>17762380418</v>
      </c>
      <c r="B11" s="6">
        <v>44666</v>
      </c>
      <c r="C11" s="6">
        <v>44667</v>
      </c>
      <c r="D11" s="4">
        <v>240</v>
      </c>
      <c r="E11" s="4" t="str">
        <f>VLOOKUP(A11,HOP!A:L,12,0)</f>
        <v>240.00</v>
      </c>
      <c r="F11" s="4" t="str">
        <f>VLOOKUP(A11,HOP!A:C,3,0)</f>
        <v>2497766</v>
      </c>
      <c r="G11" s="4">
        <f t="shared" si="0"/>
        <v>0</v>
      </c>
      <c r="H11" s="4" t="str">
        <f t="shared" si="1"/>
        <v>，2497766</v>
      </c>
      <c r="I11" s="4" t="str">
        <f>VLOOKUP(A11,HOP!A:U,21,0)</f>
        <v>直连</v>
      </c>
    </row>
    <row r="12" s="4" customFormat="1" spans="1:9">
      <c r="A12" s="5">
        <v>17772313087</v>
      </c>
      <c r="B12" s="6">
        <v>44666</v>
      </c>
      <c r="C12" s="6">
        <v>44667</v>
      </c>
      <c r="D12" s="4">
        <v>276</v>
      </c>
      <c r="E12" s="4" t="str">
        <f>VLOOKUP(A12,HOP!A:L,12,0)</f>
        <v>276.00</v>
      </c>
      <c r="F12" s="4" t="str">
        <f>VLOOKUP(A12,HOP!A:C,3,0)</f>
        <v>2501438</v>
      </c>
      <c r="G12" s="4">
        <f t="shared" si="0"/>
        <v>0</v>
      </c>
      <c r="H12" s="4" t="str">
        <f t="shared" si="1"/>
        <v>，2501438</v>
      </c>
      <c r="I12" s="4" t="str">
        <f>VLOOKUP(A12,HOP!A:U,21,0)</f>
        <v>直连</v>
      </c>
    </row>
    <row r="13" s="4" customFormat="1" spans="1:9">
      <c r="A13" s="5">
        <v>17779360921</v>
      </c>
      <c r="B13" s="6">
        <v>44666</v>
      </c>
      <c r="C13" s="6">
        <v>44667</v>
      </c>
      <c r="D13" s="4">
        <v>93</v>
      </c>
      <c r="E13" s="4" t="str">
        <f>VLOOKUP(A13,HOP!A:L,12,0)</f>
        <v>93.00</v>
      </c>
      <c r="F13" s="4" t="str">
        <f>VLOOKUP(A13,HOP!A:C,3,0)</f>
        <v>2503271</v>
      </c>
      <c r="G13" s="4">
        <f t="shared" si="0"/>
        <v>0</v>
      </c>
      <c r="H13" s="4" t="str">
        <f t="shared" si="1"/>
        <v>，2503271</v>
      </c>
      <c r="I13" s="4" t="str">
        <f>VLOOKUP(A13,HOP!A:U,21,0)</f>
        <v>直连</v>
      </c>
    </row>
    <row r="14" s="4" customFormat="1" spans="1:9">
      <c r="A14" s="5">
        <v>17780548990</v>
      </c>
      <c r="B14" s="6">
        <v>44663</v>
      </c>
      <c r="C14" s="6">
        <v>44667</v>
      </c>
      <c r="D14" s="4">
        <v>368</v>
      </c>
      <c r="E14" s="4" t="str">
        <f>VLOOKUP(A14,HOP!A:L,12,0)</f>
        <v>368.00</v>
      </c>
      <c r="F14" s="4" t="str">
        <f>VLOOKUP(A14,HOP!A:C,3,0)</f>
        <v>2503774</v>
      </c>
      <c r="G14" s="4">
        <f t="shared" si="0"/>
        <v>0</v>
      </c>
      <c r="H14" s="4" t="str">
        <f t="shared" si="1"/>
        <v>，2503774</v>
      </c>
      <c r="I14" s="4" t="str">
        <f>VLOOKUP(A14,HOP!A:U,21,0)</f>
        <v>直连</v>
      </c>
    </row>
    <row r="15" s="4" customFormat="1" spans="1:9">
      <c r="A15" s="5">
        <v>17796512232</v>
      </c>
      <c r="B15" s="6">
        <v>44666</v>
      </c>
      <c r="C15" s="6">
        <v>44667</v>
      </c>
      <c r="D15" s="4">
        <v>64</v>
      </c>
      <c r="E15" s="4" t="str">
        <f>VLOOKUP(A15,HOP!A:L,12,0)</f>
        <v>64.00</v>
      </c>
      <c r="F15" s="4" t="str">
        <f>VLOOKUP(A15,HOP!A:C,3,0)</f>
        <v>2508342</v>
      </c>
      <c r="G15" s="4">
        <f t="shared" si="0"/>
        <v>0</v>
      </c>
      <c r="H15" s="4" t="str">
        <f t="shared" si="1"/>
        <v>，2508342</v>
      </c>
      <c r="I15" s="4" t="str">
        <f>VLOOKUP(A15,HOP!A:U,21,0)</f>
        <v>直连</v>
      </c>
    </row>
    <row r="16" s="4" customFormat="1" spans="1:9">
      <c r="A16" s="5">
        <v>17799038397</v>
      </c>
      <c r="B16" s="6">
        <v>44666</v>
      </c>
      <c r="C16" s="6">
        <v>44667</v>
      </c>
      <c r="D16" s="4">
        <v>50</v>
      </c>
      <c r="E16" s="4" t="str">
        <f>VLOOKUP(A16,HOP!A:L,12,0)</f>
        <v>50.00</v>
      </c>
      <c r="F16" s="4" t="str">
        <f>VLOOKUP(A16,HOP!A:C,3,0)</f>
        <v>2510138</v>
      </c>
      <c r="G16" s="4">
        <f t="shared" si="0"/>
        <v>0</v>
      </c>
      <c r="H16" s="4" t="str">
        <f t="shared" si="1"/>
        <v>，2510138</v>
      </c>
      <c r="I16" s="4" t="str">
        <f>VLOOKUP(A16,HOP!A:U,21,0)</f>
        <v>直连</v>
      </c>
    </row>
    <row r="17" s="4" customFormat="1" spans="1:9">
      <c r="A17" s="5">
        <v>17800574291</v>
      </c>
      <c r="B17" s="6">
        <v>44666</v>
      </c>
      <c r="C17" s="6">
        <v>44667</v>
      </c>
      <c r="D17" s="4">
        <v>96</v>
      </c>
      <c r="E17" s="4" t="str">
        <f>VLOOKUP(A17,HOP!A:L,12,0)</f>
        <v>96.00</v>
      </c>
      <c r="F17" s="4" t="str">
        <f>VLOOKUP(A17,HOP!A:C,3,0)</f>
        <v>2511315</v>
      </c>
      <c r="G17" s="4">
        <f t="shared" si="0"/>
        <v>0</v>
      </c>
      <c r="H17" s="4" t="str">
        <f t="shared" si="1"/>
        <v>，2511315</v>
      </c>
      <c r="I17" s="4" t="str">
        <f>VLOOKUP(A17,HOP!A:U,21,0)</f>
        <v>直连</v>
      </c>
    </row>
    <row r="18" s="4" customFormat="1" spans="1:9">
      <c r="A18" s="5">
        <v>17803782108</v>
      </c>
      <c r="B18" s="6">
        <v>44666</v>
      </c>
      <c r="C18" s="6">
        <v>44667</v>
      </c>
      <c r="D18" s="4">
        <v>42</v>
      </c>
      <c r="E18" s="4" t="str">
        <f>VLOOKUP(A18,HOP!A:L,12,0)</f>
        <v>42.00</v>
      </c>
      <c r="F18" s="4" t="str">
        <f>VLOOKUP(A18,HOP!A:C,3,0)</f>
        <v>2511464</v>
      </c>
      <c r="G18" s="4">
        <f t="shared" si="0"/>
        <v>0</v>
      </c>
      <c r="H18" s="4" t="str">
        <f t="shared" si="1"/>
        <v>，2511464</v>
      </c>
      <c r="I18" s="4" t="str">
        <f>VLOOKUP(A18,HOP!A:U,21,0)</f>
        <v>直连</v>
      </c>
    </row>
    <row r="19" s="4" customFormat="1" spans="1:9">
      <c r="A19" s="5">
        <v>17803982541</v>
      </c>
      <c r="B19" s="6">
        <v>44666</v>
      </c>
      <c r="C19" s="6">
        <v>44667</v>
      </c>
      <c r="D19" s="4">
        <v>33</v>
      </c>
      <c r="E19" s="4" t="str">
        <f>VLOOKUP(A19,HOP!A:L,12,0)</f>
        <v>33.00</v>
      </c>
      <c r="F19" s="4" t="str">
        <f>VLOOKUP(A19,HOP!A:C,3,0)</f>
        <v>2511516</v>
      </c>
      <c r="G19" s="4">
        <f t="shared" si="0"/>
        <v>0</v>
      </c>
      <c r="H19" s="4" t="str">
        <f t="shared" si="1"/>
        <v>，2511516</v>
      </c>
      <c r="I19" s="4" t="str">
        <f>VLOOKUP(A19,HOP!A:U,21,0)</f>
        <v>直连</v>
      </c>
    </row>
    <row r="20" s="4" customFormat="1" spans="1:9">
      <c r="A20" s="5">
        <v>17803992293</v>
      </c>
      <c r="B20" s="6">
        <v>44666</v>
      </c>
      <c r="C20" s="6">
        <v>44667</v>
      </c>
      <c r="D20" s="4">
        <v>163</v>
      </c>
      <c r="E20" s="4" t="str">
        <f>VLOOKUP(A20,HOP!A:L,12,0)</f>
        <v>163.00</v>
      </c>
      <c r="F20" s="4" t="str">
        <f>VLOOKUP(A20,HOP!A:C,3,0)</f>
        <v>2511522</v>
      </c>
      <c r="G20" s="4">
        <f t="shared" si="0"/>
        <v>0</v>
      </c>
      <c r="H20" s="4" t="str">
        <f t="shared" si="1"/>
        <v>，2511522</v>
      </c>
      <c r="I20" s="4" t="str">
        <f>VLOOKUP(A20,HOP!A:U,21,0)</f>
        <v>直连</v>
      </c>
    </row>
    <row r="21" s="4" customFormat="1" spans="1:9">
      <c r="A21" s="5">
        <v>17804535742</v>
      </c>
      <c r="B21" s="6">
        <v>44666</v>
      </c>
      <c r="C21" s="6">
        <v>44667</v>
      </c>
      <c r="D21" s="4">
        <v>153</v>
      </c>
      <c r="E21" s="4" t="str">
        <f>VLOOKUP(A21,HOP!A:L,12,0)</f>
        <v>153.00</v>
      </c>
      <c r="F21" s="4" t="str">
        <f>VLOOKUP(A21,HOP!A:C,3,0)</f>
        <v>2511757</v>
      </c>
      <c r="G21" s="4">
        <f t="shared" si="0"/>
        <v>0</v>
      </c>
      <c r="H21" s="4" t="str">
        <f t="shared" si="1"/>
        <v>，2511757</v>
      </c>
      <c r="I21" s="4" t="str">
        <f>VLOOKUP(A21,HOP!A:U,21,0)</f>
        <v>直连</v>
      </c>
    </row>
    <row r="22" s="4" customFormat="1" spans="1:9">
      <c r="A22" s="5">
        <v>17804575301</v>
      </c>
      <c r="B22" s="6">
        <v>44666</v>
      </c>
      <c r="C22" s="6">
        <v>44667</v>
      </c>
      <c r="D22" s="4">
        <v>95</v>
      </c>
      <c r="E22" s="4" t="str">
        <f>VLOOKUP(A22,HOP!A:L,12,0)</f>
        <v>95.00</v>
      </c>
      <c r="F22" s="4" t="str">
        <f>VLOOKUP(A22,HOP!A:C,3,0)</f>
        <v>2511784</v>
      </c>
      <c r="G22" s="4">
        <f t="shared" si="0"/>
        <v>0</v>
      </c>
      <c r="H22" s="4" t="str">
        <f t="shared" si="1"/>
        <v>，2511784</v>
      </c>
      <c r="I22" s="4" t="str">
        <f>VLOOKUP(A22,HOP!A:U,21,0)</f>
        <v>直连</v>
      </c>
    </row>
    <row r="23" s="4" customFormat="1" spans="1:9">
      <c r="A23" s="5">
        <v>17805526193</v>
      </c>
      <c r="B23" s="6">
        <v>44666</v>
      </c>
      <c r="C23" s="6">
        <v>44667</v>
      </c>
      <c r="D23" s="4">
        <v>235</v>
      </c>
      <c r="E23" s="4" t="str">
        <f>VLOOKUP(A23,HOP!A:L,12,0)</f>
        <v>235.00</v>
      </c>
      <c r="F23" s="4" t="str">
        <f>VLOOKUP(A23,HOP!A:C,3,0)</f>
        <v>2512216</v>
      </c>
      <c r="G23" s="4">
        <f t="shared" si="0"/>
        <v>0</v>
      </c>
      <c r="H23" s="4" t="str">
        <f t="shared" si="1"/>
        <v>，2512216</v>
      </c>
      <c r="I23" s="4" t="str">
        <f>VLOOKUP(A23,HOP!A:U,21,0)</f>
        <v>直连</v>
      </c>
    </row>
    <row r="24" s="4" customFormat="1" spans="1:9">
      <c r="A24" s="5">
        <v>17805626716</v>
      </c>
      <c r="B24" s="6">
        <v>44666</v>
      </c>
      <c r="C24" s="6">
        <v>44667</v>
      </c>
      <c r="D24" s="4">
        <v>42</v>
      </c>
      <c r="E24" s="4" t="str">
        <f>VLOOKUP(A24,HOP!A:L,12,0)</f>
        <v>42.00</v>
      </c>
      <c r="F24" s="4" t="str">
        <f>VLOOKUP(A24,HOP!A:C,3,0)</f>
        <v>2512260</v>
      </c>
      <c r="G24" s="4">
        <f t="shared" si="0"/>
        <v>0</v>
      </c>
      <c r="H24" s="4" t="str">
        <f t="shared" si="1"/>
        <v>，2512260</v>
      </c>
      <c r="I24" s="4" t="str">
        <f>VLOOKUP(A24,HOP!A:U,21,0)</f>
        <v>直连</v>
      </c>
    </row>
    <row r="26" spans="4:4">
      <c r="D26" s="4">
        <f>SUM(D2:D25)</f>
        <v>7840</v>
      </c>
    </row>
    <row r="31" spans="1:1">
      <c r="A31" s="4" t="s">
        <v>152</v>
      </c>
    </row>
    <row r="32" spans="1:1">
      <c r="A32" s="4" t="s">
        <v>153</v>
      </c>
    </row>
    <row r="33" spans="1:1">
      <c r="A33" s="4" t="s">
        <v>154</v>
      </c>
    </row>
  </sheetData>
  <autoFilter ref="A1:XFD26">
    <filterColumn colId="3">
      <filters blank="1">
        <filter val="50"/>
        <filter val="93"/>
        <filter val="153"/>
        <filter val="394"/>
        <filter val="95"/>
        <filter val="695"/>
        <filter val="96"/>
        <filter val="218"/>
        <filter val="2321"/>
        <filter val="163"/>
        <filter val="64"/>
        <filter val="368"/>
        <filter val="33"/>
        <filter val="235"/>
        <filter val="276"/>
        <filter val="736"/>
        <filter val="1476"/>
        <filter val="240"/>
        <filter val="7840"/>
        <filter val="4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155</v>
      </c>
      <c r="B1" s="2" t="s">
        <v>156</v>
      </c>
      <c r="C1" s="2" t="s">
        <v>157</v>
      </c>
      <c r="D1" s="2" t="s">
        <v>158</v>
      </c>
      <c r="E1" s="2" t="s">
        <v>13</v>
      </c>
      <c r="F1" s="2" t="s">
        <v>5</v>
      </c>
      <c r="G1" s="2" t="s">
        <v>6</v>
      </c>
      <c r="H1" s="2" t="s">
        <v>159</v>
      </c>
      <c r="I1" s="2" t="s">
        <v>160</v>
      </c>
      <c r="J1" s="2" t="s">
        <v>161</v>
      </c>
      <c r="K1" s="2" t="s">
        <v>162</v>
      </c>
      <c r="L1" s="2" t="s">
        <v>163</v>
      </c>
      <c r="M1" s="2" t="s">
        <v>164</v>
      </c>
      <c r="N1" s="2" t="s">
        <v>165</v>
      </c>
      <c r="O1" s="2" t="s">
        <v>166</v>
      </c>
      <c r="P1" s="2" t="s">
        <v>167</v>
      </c>
      <c r="Q1" s="2" t="s">
        <v>168</v>
      </c>
      <c r="R1" s="2" t="s">
        <v>169</v>
      </c>
      <c r="S1" s="2" t="s">
        <v>170</v>
      </c>
      <c r="T1" s="2" t="s">
        <v>171</v>
      </c>
      <c r="U1" s="2" t="s">
        <v>172</v>
      </c>
    </row>
    <row r="2" s="1" customFormat="1" spans="1:21">
      <c r="A2" s="3">
        <v>17805626716</v>
      </c>
      <c r="B2" s="1" t="s">
        <v>173</v>
      </c>
      <c r="C2" s="1" t="s">
        <v>174</v>
      </c>
      <c r="D2" s="1" t="s">
        <v>175</v>
      </c>
      <c r="E2" s="1" t="s">
        <v>176</v>
      </c>
      <c r="F2" s="1" t="s">
        <v>173</v>
      </c>
      <c r="G2" s="1" t="s">
        <v>177</v>
      </c>
      <c r="H2" s="1" t="s">
        <v>178</v>
      </c>
      <c r="I2" s="1" t="s">
        <v>179</v>
      </c>
      <c r="J2" s="1" t="s">
        <v>30</v>
      </c>
      <c r="K2" s="1" t="s">
        <v>180</v>
      </c>
      <c r="L2" s="1" t="s">
        <v>180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186</v>
      </c>
      <c r="T2" s="1" t="s">
        <v>187</v>
      </c>
      <c r="U2" s="1" t="s">
        <v>188</v>
      </c>
    </row>
    <row r="3" s="1" customFormat="1" spans="1:21">
      <c r="A3" s="3">
        <v>17805526193</v>
      </c>
      <c r="B3" s="1" t="s">
        <v>173</v>
      </c>
      <c r="C3" s="1" t="s">
        <v>189</v>
      </c>
      <c r="D3" s="1" t="s">
        <v>190</v>
      </c>
      <c r="E3" s="1" t="s">
        <v>191</v>
      </c>
      <c r="F3" s="1" t="s">
        <v>173</v>
      </c>
      <c r="G3" s="1" t="s">
        <v>177</v>
      </c>
      <c r="H3" s="1" t="s">
        <v>178</v>
      </c>
      <c r="I3" s="1" t="s">
        <v>192</v>
      </c>
      <c r="J3" s="1" t="s">
        <v>30</v>
      </c>
      <c r="K3" s="1" t="s">
        <v>193</v>
      </c>
      <c r="L3" s="1" t="s">
        <v>193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194</v>
      </c>
      <c r="S3" s="1" t="s">
        <v>186</v>
      </c>
      <c r="T3" s="1" t="s">
        <v>187</v>
      </c>
      <c r="U3" s="1" t="s">
        <v>188</v>
      </c>
    </row>
    <row r="4" s="1" customFormat="1" spans="1:21">
      <c r="A4" s="3">
        <v>17804575301</v>
      </c>
      <c r="B4" s="1" t="s">
        <v>173</v>
      </c>
      <c r="C4" s="1" t="s">
        <v>195</v>
      </c>
      <c r="D4" s="1" t="s">
        <v>196</v>
      </c>
      <c r="E4" s="1" t="s">
        <v>197</v>
      </c>
      <c r="F4" s="1" t="s">
        <v>173</v>
      </c>
      <c r="G4" s="1" t="s">
        <v>177</v>
      </c>
      <c r="H4" s="1" t="s">
        <v>178</v>
      </c>
      <c r="I4" s="1" t="s">
        <v>198</v>
      </c>
      <c r="J4" s="1" t="s">
        <v>30</v>
      </c>
      <c r="K4" s="1" t="s">
        <v>199</v>
      </c>
      <c r="L4" s="1" t="s">
        <v>199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200</v>
      </c>
      <c r="S4" s="1" t="s">
        <v>186</v>
      </c>
      <c r="T4" s="1" t="s">
        <v>187</v>
      </c>
      <c r="U4" s="1" t="s">
        <v>188</v>
      </c>
    </row>
    <row r="5" s="1" customFormat="1" spans="1:21">
      <c r="A5" s="3">
        <v>17804535742</v>
      </c>
      <c r="B5" s="1" t="s">
        <v>173</v>
      </c>
      <c r="C5" s="1" t="s">
        <v>201</v>
      </c>
      <c r="D5" s="1" t="s">
        <v>202</v>
      </c>
      <c r="E5" s="1" t="s">
        <v>203</v>
      </c>
      <c r="F5" s="1" t="s">
        <v>173</v>
      </c>
      <c r="G5" s="1" t="s">
        <v>177</v>
      </c>
      <c r="H5" s="1" t="s">
        <v>178</v>
      </c>
      <c r="I5" s="1" t="s">
        <v>204</v>
      </c>
      <c r="J5" s="1" t="s">
        <v>30</v>
      </c>
      <c r="K5" s="1" t="s">
        <v>205</v>
      </c>
      <c r="L5" s="1" t="s">
        <v>205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184</v>
      </c>
      <c r="R5" s="1" t="s">
        <v>206</v>
      </c>
      <c r="S5" s="1" t="s">
        <v>186</v>
      </c>
      <c r="T5" s="1" t="s">
        <v>187</v>
      </c>
      <c r="U5" s="1" t="s">
        <v>188</v>
      </c>
    </row>
    <row r="6" s="1" customFormat="1" spans="1:21">
      <c r="A6" s="3">
        <v>17803992293</v>
      </c>
      <c r="B6" s="1" t="s">
        <v>173</v>
      </c>
      <c r="C6" s="1" t="s">
        <v>207</v>
      </c>
      <c r="D6" s="1" t="s">
        <v>208</v>
      </c>
      <c r="E6" s="1" t="s">
        <v>209</v>
      </c>
      <c r="F6" s="1" t="s">
        <v>173</v>
      </c>
      <c r="G6" s="1" t="s">
        <v>177</v>
      </c>
      <c r="H6" s="1" t="s">
        <v>178</v>
      </c>
      <c r="I6" s="1" t="s">
        <v>210</v>
      </c>
      <c r="J6" s="1" t="s">
        <v>30</v>
      </c>
      <c r="K6" s="1" t="s">
        <v>211</v>
      </c>
      <c r="L6" s="1" t="s">
        <v>211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184</v>
      </c>
      <c r="R6" s="1" t="s">
        <v>212</v>
      </c>
      <c r="S6" s="1" t="s">
        <v>186</v>
      </c>
      <c r="T6" s="1" t="s">
        <v>187</v>
      </c>
      <c r="U6" s="1" t="s">
        <v>188</v>
      </c>
    </row>
    <row r="7" s="1" customFormat="1" spans="1:21">
      <c r="A7" s="3">
        <v>17803982541</v>
      </c>
      <c r="B7" s="1" t="s">
        <v>173</v>
      </c>
      <c r="C7" s="1" t="s">
        <v>213</v>
      </c>
      <c r="D7" s="1" t="s">
        <v>214</v>
      </c>
      <c r="E7" s="1" t="s">
        <v>215</v>
      </c>
      <c r="F7" s="1" t="s">
        <v>173</v>
      </c>
      <c r="G7" s="1" t="s">
        <v>177</v>
      </c>
      <c r="H7" s="1" t="s">
        <v>178</v>
      </c>
      <c r="I7" s="1" t="s">
        <v>216</v>
      </c>
      <c r="J7" s="1" t="s">
        <v>30</v>
      </c>
      <c r="K7" s="1" t="s">
        <v>217</v>
      </c>
      <c r="L7" s="1" t="s">
        <v>217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184</v>
      </c>
      <c r="R7" s="1" t="s">
        <v>218</v>
      </c>
      <c r="S7" s="1" t="s">
        <v>186</v>
      </c>
      <c r="T7" s="1" t="s">
        <v>187</v>
      </c>
      <c r="U7" s="1" t="s">
        <v>188</v>
      </c>
    </row>
    <row r="8" s="1" customFormat="1" spans="1:21">
      <c r="A8" s="3">
        <v>17803782108</v>
      </c>
      <c r="B8" s="1" t="s">
        <v>173</v>
      </c>
      <c r="C8" s="1" t="s">
        <v>219</v>
      </c>
      <c r="D8" s="1" t="s">
        <v>220</v>
      </c>
      <c r="E8" s="1" t="s">
        <v>221</v>
      </c>
      <c r="F8" s="1" t="s">
        <v>173</v>
      </c>
      <c r="G8" s="1" t="s">
        <v>177</v>
      </c>
      <c r="H8" s="1" t="s">
        <v>178</v>
      </c>
      <c r="I8" s="1" t="s">
        <v>222</v>
      </c>
      <c r="J8" s="1" t="s">
        <v>30</v>
      </c>
      <c r="K8" s="1" t="s">
        <v>180</v>
      </c>
      <c r="L8" s="1" t="s">
        <v>180</v>
      </c>
      <c r="M8" s="1" t="s">
        <v>181</v>
      </c>
      <c r="N8" s="1" t="s">
        <v>181</v>
      </c>
      <c r="O8" s="1" t="s">
        <v>182</v>
      </c>
      <c r="P8" s="1" t="s">
        <v>183</v>
      </c>
      <c r="Q8" s="1" t="s">
        <v>184</v>
      </c>
      <c r="R8" s="1" t="s">
        <v>223</v>
      </c>
      <c r="S8" s="1" t="s">
        <v>186</v>
      </c>
      <c r="T8" s="1" t="s">
        <v>187</v>
      </c>
      <c r="U8" s="1" t="s">
        <v>188</v>
      </c>
    </row>
    <row r="9" s="1" customFormat="1" spans="1:21">
      <c r="A9" s="3">
        <v>17800574291</v>
      </c>
      <c r="B9" s="1" t="s">
        <v>224</v>
      </c>
      <c r="C9" s="1" t="s">
        <v>225</v>
      </c>
      <c r="D9" s="1" t="s">
        <v>226</v>
      </c>
      <c r="E9" s="1" t="s">
        <v>227</v>
      </c>
      <c r="F9" s="1" t="s">
        <v>173</v>
      </c>
      <c r="G9" s="1" t="s">
        <v>177</v>
      </c>
      <c r="H9" s="1" t="s">
        <v>178</v>
      </c>
      <c r="I9" s="1" t="s">
        <v>228</v>
      </c>
      <c r="J9" s="1" t="s">
        <v>30</v>
      </c>
      <c r="K9" s="1" t="s">
        <v>229</v>
      </c>
      <c r="L9" s="1" t="s">
        <v>229</v>
      </c>
      <c r="M9" s="1" t="s">
        <v>181</v>
      </c>
      <c r="N9" s="1" t="s">
        <v>181</v>
      </c>
      <c r="O9" s="1" t="s">
        <v>182</v>
      </c>
      <c r="P9" s="1" t="s">
        <v>183</v>
      </c>
      <c r="Q9" s="1" t="s">
        <v>184</v>
      </c>
      <c r="R9" s="1" t="s">
        <v>230</v>
      </c>
      <c r="S9" s="1" t="s">
        <v>186</v>
      </c>
      <c r="T9" s="1" t="s">
        <v>187</v>
      </c>
      <c r="U9" s="1" t="s">
        <v>188</v>
      </c>
    </row>
    <row r="10" s="1" customFormat="1" spans="1:21">
      <c r="A10" s="3">
        <v>17799038397</v>
      </c>
      <c r="B10" s="1" t="s">
        <v>224</v>
      </c>
      <c r="C10" s="1" t="s">
        <v>231</v>
      </c>
      <c r="D10" s="1" t="s">
        <v>232</v>
      </c>
      <c r="E10" s="1" t="s">
        <v>233</v>
      </c>
      <c r="F10" s="1" t="s">
        <v>173</v>
      </c>
      <c r="G10" s="1" t="s">
        <v>177</v>
      </c>
      <c r="H10" s="1" t="s">
        <v>178</v>
      </c>
      <c r="I10" s="1" t="s">
        <v>234</v>
      </c>
      <c r="J10" s="1" t="s">
        <v>30</v>
      </c>
      <c r="K10" s="1" t="s">
        <v>235</v>
      </c>
      <c r="L10" s="1" t="s">
        <v>235</v>
      </c>
      <c r="M10" s="1" t="s">
        <v>181</v>
      </c>
      <c r="N10" s="1" t="s">
        <v>181</v>
      </c>
      <c r="O10" s="1" t="s">
        <v>182</v>
      </c>
      <c r="P10" s="1" t="s">
        <v>183</v>
      </c>
      <c r="Q10" s="1" t="s">
        <v>184</v>
      </c>
      <c r="R10" s="1" t="s">
        <v>236</v>
      </c>
      <c r="S10" s="1" t="s">
        <v>186</v>
      </c>
      <c r="T10" s="1" t="s">
        <v>187</v>
      </c>
      <c r="U10" s="1" t="s">
        <v>188</v>
      </c>
    </row>
    <row r="11" s="1" customFormat="1" spans="1:21">
      <c r="A11" s="3">
        <v>17796512232</v>
      </c>
      <c r="B11" s="1" t="s">
        <v>237</v>
      </c>
      <c r="C11" s="1" t="s">
        <v>238</v>
      </c>
      <c r="D11" s="1" t="s">
        <v>239</v>
      </c>
      <c r="E11" s="1" t="s">
        <v>240</v>
      </c>
      <c r="F11" s="1" t="s">
        <v>173</v>
      </c>
      <c r="G11" s="1" t="s">
        <v>177</v>
      </c>
      <c r="H11" s="1" t="s">
        <v>178</v>
      </c>
      <c r="I11" s="1" t="s">
        <v>241</v>
      </c>
      <c r="J11" s="1" t="s">
        <v>30</v>
      </c>
      <c r="K11" s="1" t="s">
        <v>242</v>
      </c>
      <c r="L11" s="1" t="s">
        <v>242</v>
      </c>
      <c r="M11" s="1" t="s">
        <v>181</v>
      </c>
      <c r="N11" s="1" t="s">
        <v>181</v>
      </c>
      <c r="O11" s="1" t="s">
        <v>182</v>
      </c>
      <c r="P11" s="1" t="s">
        <v>183</v>
      </c>
      <c r="Q11" s="1" t="s">
        <v>184</v>
      </c>
      <c r="R11" s="1" t="s">
        <v>243</v>
      </c>
      <c r="S11" s="1" t="s">
        <v>186</v>
      </c>
      <c r="T11" s="1" t="s">
        <v>187</v>
      </c>
      <c r="U11" s="1" t="s">
        <v>188</v>
      </c>
    </row>
    <row r="12" s="1" customFormat="1" spans="1:21">
      <c r="A12" s="3">
        <v>17780548990</v>
      </c>
      <c r="B12" s="1" t="s">
        <v>244</v>
      </c>
      <c r="C12" s="1" t="s">
        <v>245</v>
      </c>
      <c r="D12" s="1" t="s">
        <v>196</v>
      </c>
      <c r="E12" s="1" t="s">
        <v>246</v>
      </c>
      <c r="F12" s="1" t="s">
        <v>247</v>
      </c>
      <c r="G12" s="1" t="s">
        <v>177</v>
      </c>
      <c r="H12" s="1" t="s">
        <v>178</v>
      </c>
      <c r="I12" s="1" t="s">
        <v>248</v>
      </c>
      <c r="J12" s="1" t="s">
        <v>30</v>
      </c>
      <c r="K12" s="1" t="s">
        <v>249</v>
      </c>
      <c r="L12" s="1" t="s">
        <v>249</v>
      </c>
      <c r="M12" s="1" t="s">
        <v>181</v>
      </c>
      <c r="N12" s="1" t="s">
        <v>181</v>
      </c>
      <c r="O12" s="1" t="s">
        <v>182</v>
      </c>
      <c r="P12" s="1" t="s">
        <v>183</v>
      </c>
      <c r="Q12" s="1" t="s">
        <v>184</v>
      </c>
      <c r="R12" s="1" t="s">
        <v>250</v>
      </c>
      <c r="S12" s="1" t="s">
        <v>186</v>
      </c>
      <c r="T12" s="1" t="s">
        <v>187</v>
      </c>
      <c r="U12" s="1" t="s">
        <v>188</v>
      </c>
    </row>
    <row r="13" s="1" customFormat="1" spans="1:21">
      <c r="A13" s="3">
        <v>17779360921</v>
      </c>
      <c r="B13" s="1" t="s">
        <v>251</v>
      </c>
      <c r="C13" s="1" t="s">
        <v>252</v>
      </c>
      <c r="D13" s="1" t="s">
        <v>253</v>
      </c>
      <c r="E13" s="1" t="s">
        <v>254</v>
      </c>
      <c r="F13" s="1" t="s">
        <v>173</v>
      </c>
      <c r="G13" s="1" t="s">
        <v>177</v>
      </c>
      <c r="H13" s="1" t="s">
        <v>178</v>
      </c>
      <c r="I13" s="1" t="s">
        <v>255</v>
      </c>
      <c r="J13" s="1" t="s">
        <v>30</v>
      </c>
      <c r="K13" s="1" t="s">
        <v>256</v>
      </c>
      <c r="L13" s="1" t="s">
        <v>256</v>
      </c>
      <c r="M13" s="1" t="s">
        <v>181</v>
      </c>
      <c r="N13" s="1" t="s">
        <v>181</v>
      </c>
      <c r="O13" s="1" t="s">
        <v>182</v>
      </c>
      <c r="P13" s="1" t="s">
        <v>183</v>
      </c>
      <c r="Q13" s="1" t="s">
        <v>184</v>
      </c>
      <c r="R13" s="1" t="s">
        <v>257</v>
      </c>
      <c r="S13" s="1" t="s">
        <v>186</v>
      </c>
      <c r="T13" s="1" t="s">
        <v>187</v>
      </c>
      <c r="U13" s="1" t="s">
        <v>188</v>
      </c>
    </row>
    <row r="14" s="1" customFormat="1" spans="1:21">
      <c r="A14" s="3">
        <v>17772313087</v>
      </c>
      <c r="B14" s="1" t="s">
        <v>258</v>
      </c>
      <c r="C14" s="1" t="s">
        <v>259</v>
      </c>
      <c r="D14" s="1" t="s">
        <v>196</v>
      </c>
      <c r="E14" s="1" t="s">
        <v>260</v>
      </c>
      <c r="F14" s="1" t="s">
        <v>173</v>
      </c>
      <c r="G14" s="1" t="s">
        <v>177</v>
      </c>
      <c r="H14" s="1" t="s">
        <v>178</v>
      </c>
      <c r="I14" s="1" t="s">
        <v>261</v>
      </c>
      <c r="J14" s="1" t="s">
        <v>30</v>
      </c>
      <c r="K14" s="1" t="s">
        <v>262</v>
      </c>
      <c r="L14" s="1" t="s">
        <v>262</v>
      </c>
      <c r="M14" s="1" t="s">
        <v>181</v>
      </c>
      <c r="N14" s="1" t="s">
        <v>181</v>
      </c>
      <c r="O14" s="1" t="s">
        <v>182</v>
      </c>
      <c r="P14" s="1" t="s">
        <v>183</v>
      </c>
      <c r="Q14" s="1" t="s">
        <v>184</v>
      </c>
      <c r="R14" s="1" t="s">
        <v>263</v>
      </c>
      <c r="S14" s="1" t="s">
        <v>186</v>
      </c>
      <c r="T14" s="1" t="s">
        <v>187</v>
      </c>
      <c r="U14" s="1" t="s">
        <v>188</v>
      </c>
    </row>
    <row r="15" s="1" customFormat="1" spans="1:21">
      <c r="A15" s="3">
        <v>17762380418</v>
      </c>
      <c r="B15" s="1" t="s">
        <v>264</v>
      </c>
      <c r="C15" s="1" t="s">
        <v>265</v>
      </c>
      <c r="D15" s="1" t="s">
        <v>266</v>
      </c>
      <c r="E15" s="1" t="s">
        <v>267</v>
      </c>
      <c r="F15" s="1" t="s">
        <v>173</v>
      </c>
      <c r="G15" s="1" t="s">
        <v>177</v>
      </c>
      <c r="H15" s="1" t="s">
        <v>178</v>
      </c>
      <c r="I15" s="1" t="s">
        <v>268</v>
      </c>
      <c r="J15" s="1" t="s">
        <v>30</v>
      </c>
      <c r="K15" s="1" t="s">
        <v>269</v>
      </c>
      <c r="L15" s="1" t="s">
        <v>269</v>
      </c>
      <c r="M15" s="1" t="s">
        <v>181</v>
      </c>
      <c r="N15" s="1" t="s">
        <v>181</v>
      </c>
      <c r="O15" s="1" t="s">
        <v>182</v>
      </c>
      <c r="P15" s="1" t="s">
        <v>183</v>
      </c>
      <c r="Q15" s="1" t="s">
        <v>184</v>
      </c>
      <c r="R15" s="1" t="s">
        <v>270</v>
      </c>
      <c r="S15" s="1" t="s">
        <v>186</v>
      </c>
      <c r="T15" s="1" t="s">
        <v>187</v>
      </c>
      <c r="U15" s="1" t="s">
        <v>188</v>
      </c>
    </row>
    <row r="16" s="1" customFormat="1" spans="1:21">
      <c r="A16" s="3">
        <v>17746178548</v>
      </c>
      <c r="B16" s="1" t="s">
        <v>271</v>
      </c>
      <c r="C16" s="1" t="s">
        <v>272</v>
      </c>
      <c r="D16" s="1" t="s">
        <v>273</v>
      </c>
      <c r="E16" s="1" t="s">
        <v>274</v>
      </c>
      <c r="F16" s="1" t="s">
        <v>237</v>
      </c>
      <c r="G16" s="1" t="s">
        <v>177</v>
      </c>
      <c r="H16" s="1" t="s">
        <v>178</v>
      </c>
      <c r="I16" s="1" t="s">
        <v>275</v>
      </c>
      <c r="J16" s="1" t="s">
        <v>30</v>
      </c>
      <c r="K16" s="1" t="s">
        <v>276</v>
      </c>
      <c r="L16" s="1" t="s">
        <v>276</v>
      </c>
      <c r="M16" s="1" t="s">
        <v>181</v>
      </c>
      <c r="N16" s="1" t="s">
        <v>181</v>
      </c>
      <c r="O16" s="1" t="s">
        <v>182</v>
      </c>
      <c r="P16" s="1" t="s">
        <v>183</v>
      </c>
      <c r="Q16" s="1" t="s">
        <v>184</v>
      </c>
      <c r="R16" s="1" t="s">
        <v>277</v>
      </c>
      <c r="S16" s="1" t="s">
        <v>186</v>
      </c>
      <c r="T16" s="1" t="s">
        <v>187</v>
      </c>
      <c r="U16" s="1" t="s">
        <v>188</v>
      </c>
    </row>
    <row r="17" s="1" customFormat="1" spans="1:21">
      <c r="A17" s="3">
        <v>17709419690</v>
      </c>
      <c r="B17" s="1" t="s">
        <v>278</v>
      </c>
      <c r="C17" s="1" t="s">
        <v>279</v>
      </c>
      <c r="D17" s="1" t="s">
        <v>280</v>
      </c>
      <c r="E17" s="1" t="s">
        <v>281</v>
      </c>
      <c r="F17" s="1" t="s">
        <v>173</v>
      </c>
      <c r="G17" s="1" t="s">
        <v>177</v>
      </c>
      <c r="H17" s="1" t="s">
        <v>178</v>
      </c>
      <c r="I17" s="1" t="s">
        <v>282</v>
      </c>
      <c r="J17" s="1" t="s">
        <v>30</v>
      </c>
      <c r="K17" s="1" t="s">
        <v>283</v>
      </c>
      <c r="L17" s="1" t="s">
        <v>283</v>
      </c>
      <c r="M17" s="1" t="s">
        <v>181</v>
      </c>
      <c r="N17" s="1" t="s">
        <v>181</v>
      </c>
      <c r="O17" s="1" t="s">
        <v>182</v>
      </c>
      <c r="P17" s="1" t="s">
        <v>183</v>
      </c>
      <c r="Q17" s="1" t="s">
        <v>184</v>
      </c>
      <c r="R17" s="1" t="s">
        <v>284</v>
      </c>
      <c r="S17" s="1" t="s">
        <v>186</v>
      </c>
      <c r="T17" s="1" t="s">
        <v>187</v>
      </c>
      <c r="U17" s="1" t="s">
        <v>188</v>
      </c>
    </row>
    <row r="18" s="1" customFormat="1" spans="1:21">
      <c r="A18" s="3">
        <v>17680416595</v>
      </c>
      <c r="B18" s="1" t="s">
        <v>285</v>
      </c>
      <c r="C18" s="1" t="s">
        <v>286</v>
      </c>
      <c r="D18" s="1" t="s">
        <v>287</v>
      </c>
      <c r="E18" s="1" t="s">
        <v>288</v>
      </c>
      <c r="F18" s="1" t="s">
        <v>247</v>
      </c>
      <c r="G18" s="1" t="s">
        <v>177</v>
      </c>
      <c r="H18" s="1" t="s">
        <v>178</v>
      </c>
      <c r="I18" s="1" t="s">
        <v>289</v>
      </c>
      <c r="J18" s="1" t="s">
        <v>30</v>
      </c>
      <c r="K18" s="1" t="s">
        <v>290</v>
      </c>
      <c r="L18" s="1" t="s">
        <v>290</v>
      </c>
      <c r="M18" s="1" t="s">
        <v>181</v>
      </c>
      <c r="N18" s="1" t="s">
        <v>181</v>
      </c>
      <c r="O18" s="1" t="s">
        <v>182</v>
      </c>
      <c r="P18" s="1" t="s">
        <v>183</v>
      </c>
      <c r="Q18" s="1" t="s">
        <v>184</v>
      </c>
      <c r="R18" s="1" t="s">
        <v>291</v>
      </c>
      <c r="S18" s="1" t="s">
        <v>186</v>
      </c>
      <c r="T18" s="1" t="s">
        <v>187</v>
      </c>
      <c r="U18" s="1" t="s">
        <v>188</v>
      </c>
    </row>
    <row r="19" s="1" customFormat="1" spans="1:21">
      <c r="A19" s="3">
        <v>17668386676</v>
      </c>
      <c r="B19" s="1" t="s">
        <v>292</v>
      </c>
      <c r="C19" s="1" t="s">
        <v>293</v>
      </c>
      <c r="D19" s="1" t="s">
        <v>294</v>
      </c>
      <c r="E19" s="1" t="s">
        <v>295</v>
      </c>
      <c r="F19" s="1" t="s">
        <v>173</v>
      </c>
      <c r="G19" s="1" t="s">
        <v>177</v>
      </c>
      <c r="H19" s="1" t="s">
        <v>178</v>
      </c>
      <c r="I19" s="1" t="s">
        <v>296</v>
      </c>
      <c r="J19" s="1" t="s">
        <v>30</v>
      </c>
      <c r="K19" s="1" t="s">
        <v>297</v>
      </c>
      <c r="L19" s="1" t="s">
        <v>297</v>
      </c>
      <c r="M19" s="1" t="s">
        <v>181</v>
      </c>
      <c r="N19" s="1" t="s">
        <v>181</v>
      </c>
      <c r="O19" s="1" t="s">
        <v>182</v>
      </c>
      <c r="P19" s="1" t="s">
        <v>183</v>
      </c>
      <c r="Q19" s="1" t="s">
        <v>184</v>
      </c>
      <c r="R19" s="1" t="s">
        <v>298</v>
      </c>
      <c r="S19" s="1" t="s">
        <v>186</v>
      </c>
      <c r="T19" s="1" t="s">
        <v>187</v>
      </c>
      <c r="U19" s="1" t="s">
        <v>188</v>
      </c>
    </row>
    <row r="20" s="1" customFormat="1" spans="1:21">
      <c r="A20" s="3">
        <v>17606582774</v>
      </c>
      <c r="B20" s="1" t="s">
        <v>299</v>
      </c>
      <c r="C20" s="1" t="s">
        <v>300</v>
      </c>
      <c r="D20" s="1" t="s">
        <v>301</v>
      </c>
      <c r="E20" s="1" t="s">
        <v>302</v>
      </c>
      <c r="F20" s="1" t="s">
        <v>173</v>
      </c>
      <c r="G20" s="1" t="s">
        <v>177</v>
      </c>
      <c r="H20" s="1" t="s">
        <v>178</v>
      </c>
      <c r="I20" s="1" t="s">
        <v>303</v>
      </c>
      <c r="J20" s="1" t="s">
        <v>30</v>
      </c>
      <c r="K20" s="1" t="s">
        <v>235</v>
      </c>
      <c r="L20" s="1" t="s">
        <v>235</v>
      </c>
      <c r="M20" s="1" t="s">
        <v>181</v>
      </c>
      <c r="N20" s="1" t="s">
        <v>181</v>
      </c>
      <c r="O20" s="1" t="s">
        <v>182</v>
      </c>
      <c r="P20" s="1" t="s">
        <v>183</v>
      </c>
      <c r="Q20" s="1" t="s">
        <v>184</v>
      </c>
      <c r="R20" s="1" t="s">
        <v>304</v>
      </c>
      <c r="S20" s="1" t="s">
        <v>186</v>
      </c>
      <c r="T20" s="1" t="s">
        <v>187</v>
      </c>
      <c r="U20" s="1" t="s">
        <v>188</v>
      </c>
    </row>
    <row r="21" s="1" customFormat="1" spans="1:21">
      <c r="A21" s="3">
        <v>17212382455</v>
      </c>
      <c r="B21" s="1" t="s">
        <v>305</v>
      </c>
      <c r="C21" s="1" t="s">
        <v>306</v>
      </c>
      <c r="D21" s="1" t="s">
        <v>307</v>
      </c>
      <c r="E21" s="1" t="s">
        <v>308</v>
      </c>
      <c r="F21" s="1" t="s">
        <v>237</v>
      </c>
      <c r="G21" s="1" t="s">
        <v>177</v>
      </c>
      <c r="H21" s="1" t="s">
        <v>178</v>
      </c>
      <c r="I21" s="1" t="s">
        <v>309</v>
      </c>
      <c r="J21" s="1" t="s">
        <v>30</v>
      </c>
      <c r="K21" s="1" t="s">
        <v>310</v>
      </c>
      <c r="L21" s="1" t="s">
        <v>310</v>
      </c>
      <c r="M21" s="1" t="s">
        <v>181</v>
      </c>
      <c r="N21" s="1" t="s">
        <v>181</v>
      </c>
      <c r="O21" s="1" t="s">
        <v>182</v>
      </c>
      <c r="P21" s="1" t="s">
        <v>183</v>
      </c>
      <c r="Q21" s="1" t="s">
        <v>184</v>
      </c>
      <c r="R21" s="1" t="s">
        <v>311</v>
      </c>
      <c r="S21" s="1" t="s">
        <v>186</v>
      </c>
      <c r="T21" s="1" t="s">
        <v>187</v>
      </c>
      <c r="U21" s="1" t="s">
        <v>188</v>
      </c>
    </row>
    <row r="22" s="1" customFormat="1" spans="1:21">
      <c r="A22" s="3">
        <v>17171983879</v>
      </c>
      <c r="B22" s="1" t="s">
        <v>312</v>
      </c>
      <c r="C22" s="1" t="s">
        <v>313</v>
      </c>
      <c r="D22" s="1" t="s">
        <v>314</v>
      </c>
      <c r="E22" s="1" t="s">
        <v>315</v>
      </c>
      <c r="F22" s="1" t="s">
        <v>244</v>
      </c>
      <c r="G22" s="1" t="s">
        <v>177</v>
      </c>
      <c r="H22" s="1" t="s">
        <v>178</v>
      </c>
      <c r="I22" s="1" t="s">
        <v>316</v>
      </c>
      <c r="J22" s="1" t="s">
        <v>30</v>
      </c>
      <c r="K22" s="1" t="s">
        <v>317</v>
      </c>
      <c r="L22" s="1" t="s">
        <v>317</v>
      </c>
      <c r="M22" s="1" t="s">
        <v>181</v>
      </c>
      <c r="N22" s="1" t="s">
        <v>181</v>
      </c>
      <c r="O22" s="1" t="s">
        <v>182</v>
      </c>
      <c r="P22" s="1" t="s">
        <v>183</v>
      </c>
      <c r="Q22" s="1" t="s">
        <v>184</v>
      </c>
      <c r="R22" s="1" t="s">
        <v>318</v>
      </c>
      <c r="S22" s="1" t="s">
        <v>186</v>
      </c>
      <c r="T22" s="1" t="s">
        <v>187</v>
      </c>
      <c r="U22" s="1" t="s">
        <v>188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2022-04-19T01:38:29Z</dcterms:created>
  <dcterms:modified xsi:type="dcterms:W3CDTF">2022-04-19T01:46:15Z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015A2FBFCC384CAEB35FD301F8352FE0</vt:lpwstr>
  </property>
  <property fmtid="{D5CDD505-2E9C-101B-9397-08002B2CF9AE}" pid="3" name="KSOProductBuildVer">
    <vt:lpwstr>2052-11.1.0.11636</vt:lpwstr>
  </property>
</Properties>
</file>