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对账!$1:$34</definedName>
  </definedNames>
  <calcPr calcId="144525"/>
</workbook>
</file>

<file path=xl/sharedStrings.xml><?xml version="1.0" encoding="utf-8"?>
<sst xmlns="http://schemas.openxmlformats.org/spreadsheetml/2006/main" count="976" uniqueCount="304">
  <si>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</si>
  <si>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</si>
  <si>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</si>
  <si>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</si>
  <si>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</si>
  <si>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</si>
  <si>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</si>
  <si>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</si>
  <si>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</si>
  <si>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</si>
  <si>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</si>
  <si>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</si>
  <si>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</si>
  <si>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</si>
  <si>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</si>
  <si>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</si>
  <si>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</si>
  <si>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</si>
  <si>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</si>
  <si>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</si>
  <si>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</si>
  <si>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</si>
  <si>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</si>
  <si>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</si>
  <si>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</si>
  <si>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17658978657	</t>
  </si>
  <si>
    <t>Ctrip</t>
  </si>
  <si>
    <t>正常</t>
  </si>
  <si>
    <t>[台南]台南台糖长荣酒店(Evergreen Plaza Hotel Tainan)(82340190)</t>
  </si>
  <si>
    <t>豪华双床房&lt;2人入住&gt;&lt;早餐&gt;</t>
  </si>
  <si>
    <t>CNY</t>
  </si>
  <si>
    <t>LIU/SUNGTSE</t>
  </si>
  <si>
    <t>CA13744220420CNY</t>
  </si>
  <si>
    <t>未提现</t>
  </si>
  <si>
    <t>携程开票</t>
  </si>
  <si>
    <t xml:space="preserve">	</t>
  </si>
  <si>
    <t xml:space="preserve">R2207108	</t>
  </si>
  <si>
    <t xml:space="preserve">17665632694	</t>
  </si>
  <si>
    <t>[高雄]高雄乐逸旅居(La Inn)(81210465)</t>
  </si>
  <si>
    <t>标准客房&lt;2人入住&gt;&lt;早餐&gt;</t>
  </si>
  <si>
    <t>CHIU/YUHSUAN</t>
  </si>
  <si>
    <t xml:space="preserve">EXP-1910141586	</t>
  </si>
  <si>
    <t xml:space="preserve">17667669114	</t>
  </si>
  <si>
    <t>[台南]台南富驿時尚酒店(FX HOTEL TAINAN)(80941323)</t>
  </si>
  <si>
    <t>时尚双床房&lt;2人入住&gt;</t>
  </si>
  <si>
    <t>WEI/CHINGMIN</t>
  </si>
  <si>
    <t xml:space="preserve">T650822	</t>
  </si>
  <si>
    <t xml:space="preserve">17741742281	</t>
  </si>
  <si>
    <t>[台北]台北凯统饭店(KDM HOTEL)(80941332)</t>
  </si>
  <si>
    <t>高级客房大床房&lt;2人入住&gt;</t>
  </si>
  <si>
    <t>CHUANG/WENYIN</t>
  </si>
  <si>
    <t xml:space="preserve">2490964	</t>
  </si>
  <si>
    <t xml:space="preserve">Acknowledged	</t>
  </si>
  <si>
    <t xml:space="preserve">17759898750	</t>
  </si>
  <si>
    <t>[香港]香港九龙东智选假日酒店(Holiday Inn Express Hong Kong Kowloon East)(80247431)</t>
  </si>
  <si>
    <t>标准客房&lt;2人入住&gt;</t>
  </si>
  <si>
    <t>TUNGKIR/BIAH BINTI</t>
  </si>
  <si>
    <t xml:space="preserve">酒店前台黄先生确认	</t>
  </si>
  <si>
    <t xml:space="preserve">17760619848	</t>
  </si>
  <si>
    <t>[香港]旭逸酒店 · 荃湾(Hotel Ease · Tsuen Wan)(80247247)</t>
  </si>
  <si>
    <t>Liu/Chung Him</t>
  </si>
  <si>
    <t xml:space="preserve">17760644269	</t>
  </si>
  <si>
    <t>[高雄]高雄阳光大饭店(Hotel Sunshine)(81210238)</t>
  </si>
  <si>
    <t>行政双人客房&lt;2人入住&gt;&lt;早餐&gt;</t>
  </si>
  <si>
    <t>LI/WENLUNG</t>
  </si>
  <si>
    <t xml:space="preserve">17761026287	</t>
  </si>
  <si>
    <t>[深圳]深圳昌盛快捷酒店(88634232)</t>
  </si>
  <si>
    <t>标准单人房&lt;2人入住&gt;</t>
  </si>
  <si>
    <t>刘苏梅</t>
  </si>
  <si>
    <t xml:space="preserve">17761079817	</t>
  </si>
  <si>
    <t>[惠州]惠州家之美酒店(88989203)</t>
  </si>
  <si>
    <t>豪华单人房&lt;2人入住&gt;</t>
  </si>
  <si>
    <t>胡靓</t>
  </si>
  <si>
    <t xml:space="preserve">17761157541	</t>
  </si>
  <si>
    <t>[贵阳]贵阳艾之洋酒店(88620929)</t>
  </si>
  <si>
    <t>温馨大床房&lt;2人入住&gt;</t>
  </si>
  <si>
    <t>陈小忆</t>
  </si>
  <si>
    <t xml:space="preserve">17761161500	</t>
  </si>
  <si>
    <t>[深圳]喜玛拉雅酒店(深圳北站)(88634043)</t>
  </si>
  <si>
    <t>豪华双床房&lt;2人入住&gt;</t>
  </si>
  <si>
    <t>牟长青</t>
  </si>
  <si>
    <t xml:space="preserve">17761311463	</t>
  </si>
  <si>
    <t>[胶州]格林豪泰酒店(胶州胶东国际机场海尔大道店)(80246390)</t>
  </si>
  <si>
    <t>大床间&lt;2人入住&gt;</t>
  </si>
  <si>
    <t>雒旋</t>
  </si>
  <si>
    <t xml:space="preserve">2496982	</t>
  </si>
  <si>
    <t xml:space="preserve">17761333420	</t>
  </si>
  <si>
    <t>[null](88620707)</t>
  </si>
  <si>
    <t xml:space="preserve">17761341844	</t>
  </si>
  <si>
    <t xml:space="preserve">17761343347	</t>
  </si>
  <si>
    <t>[郑州]贝壳酒店(郑州高铁东站商业中心店)(80249343)</t>
  </si>
  <si>
    <t>时尚高级大床房&lt;2人入住&gt;</t>
  </si>
  <si>
    <t>黄霞林</t>
  </si>
  <si>
    <t xml:space="preserve">(GRT)75881697;	</t>
  </si>
  <si>
    <t xml:space="preserve">17761475159	</t>
  </si>
  <si>
    <t>[深圳]维也纳酒店(深圳坪山高铁站店)(68348170)</t>
  </si>
  <si>
    <t>标准大床房(无窗)&lt;2人入住&gt;&lt;钻石会员&gt;&lt;交叉用户机票，高铁，汽车，船票，用车&gt;</t>
  </si>
  <si>
    <t>黄紧严</t>
  </si>
  <si>
    <t>取消</t>
  </si>
  <si>
    <t xml:space="preserve">17761587067	</t>
  </si>
  <si>
    <t>[深州]尚客优快捷酒店(深州店)(80248557)</t>
  </si>
  <si>
    <t>特价房&lt;2人入住&gt;</t>
  </si>
  <si>
    <t>张健</t>
  </si>
  <si>
    <t xml:space="preserve">(THK)YD00680220404163548574;	</t>
  </si>
  <si>
    <t xml:space="preserve">17761604379	</t>
  </si>
  <si>
    <t>[香港]奕居(The Upper House)(80247356)</t>
  </si>
  <si>
    <t>Studio 70 豪华房&lt;2人入住&gt;</t>
  </si>
  <si>
    <t>WONG/KEIYING</t>
  </si>
  <si>
    <t xml:space="preserve">17761652554	</t>
  </si>
  <si>
    <t>[佛山]佛山御堡酒店(89880470)</t>
  </si>
  <si>
    <t>双人房&lt;2人入住&gt;</t>
  </si>
  <si>
    <t>薛锋</t>
  </si>
  <si>
    <t xml:space="preserve">17761707601	</t>
  </si>
  <si>
    <t>[台南]枫华沐月台南行馆(Maple Hotel)(80941671)</t>
  </si>
  <si>
    <t>豪华双人房&lt;2人入住&gt;&lt;早餐&gt;</t>
  </si>
  <si>
    <t>WEI/HSINI</t>
  </si>
  <si>
    <t xml:space="preserve">2497276	</t>
  </si>
  <si>
    <t xml:space="preserve">102079	</t>
  </si>
  <si>
    <t xml:space="preserve">17761747311	</t>
  </si>
  <si>
    <t>[深圳]七橙酒店(深圳北站民治店)(88620609)</t>
  </si>
  <si>
    <t>特惠好述大床房&lt;2人入住&gt;</t>
  </si>
  <si>
    <t>劳华辉</t>
  </si>
  <si>
    <t xml:space="preserve">17761755485	</t>
  </si>
  <si>
    <t>赵腾阁</t>
  </si>
  <si>
    <t xml:space="preserve">17761785259	</t>
  </si>
  <si>
    <t>[深圳]格林豪泰快捷酒店(深圳龙华天虹店)(80243765)</t>
  </si>
  <si>
    <t>1.8米大床房&lt;2人入住&gt;</t>
  </si>
  <si>
    <t>陈健华</t>
  </si>
  <si>
    <t xml:space="preserve">17761792705	</t>
  </si>
  <si>
    <t>[null](88620714)</t>
  </si>
  <si>
    <t xml:space="preserve">17761803856	</t>
  </si>
  <si>
    <t>[香港]香港城景国际(The Cityview)(80243637)</t>
  </si>
  <si>
    <t>标准大床房&lt;2人入住&gt;</t>
  </si>
  <si>
    <t>yeung/lai ping,ngai/man wai</t>
  </si>
  <si>
    <t xml:space="preserve">17761854799	</t>
  </si>
  <si>
    <t>[香格里拉]维也纳酒店(香格里拉古城店)(68322750)</t>
  </si>
  <si>
    <t>高级双床房&lt;2人入住&gt;&lt;钻石会员&gt;&lt;交叉用户机票，高铁，汽车，船票，用车&gt;</t>
  </si>
  <si>
    <t>鲁茸</t>
  </si>
  <si>
    <t xml:space="preserve">17761911468	</t>
  </si>
  <si>
    <t>[苏州]苏州A8精品主题酒店(88620794)</t>
  </si>
  <si>
    <t>情侣大床房&lt;2人入住&gt;</t>
  </si>
  <si>
    <t>宋晋梁</t>
  </si>
  <si>
    <t xml:space="preserve">宋晋梁	</t>
  </si>
  <si>
    <t xml:space="preserve">17761996323	</t>
  </si>
  <si>
    <t>[东莞]维也纳酒店(东莞长安万达广场店)(68344576)</t>
  </si>
  <si>
    <t>标准大床房&lt;2人入住&gt;&lt;钻石会员&gt;&lt;交叉用户机票，高铁，汽车，船票，用车&gt;</t>
  </si>
  <si>
    <t>吴樟林</t>
  </si>
  <si>
    <t xml:space="preserve">2497529	</t>
  </si>
  <si>
    <t xml:space="preserve">17762021924	</t>
  </si>
  <si>
    <t>[资中]IU酒店(资中资州大道高速出口店)(82341108)</t>
  </si>
  <si>
    <t>小U·精致大床房&lt;2人入住&gt;</t>
  </si>
  <si>
    <t>孙泽炎</t>
  </si>
  <si>
    <t xml:space="preserve">17762409053	</t>
  </si>
  <si>
    <t>[太原]IU酒店(太原千峰南路店)(80246468)</t>
  </si>
  <si>
    <t>黄海霞</t>
  </si>
  <si>
    <t xml:space="preserve">黄海霞	</t>
  </si>
  <si>
    <t>，</t>
  </si>
  <si>
    <t xml:space="preserve"> 8548 CNY</t>
  </si>
  <si>
    <t>A220420090643481</t>
  </si>
  <si>
    <t>总计：8548元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</si>
  <si>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</si>
  <si>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</si>
  <si>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</si>
  <si>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</si>
  <si>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</si>
  <si>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</si>
  <si>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</si>
  <si>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</si>
  <si>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</si>
  <si>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</si>
  <si>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</si>
  <si>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</si>
  <si>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</si>
  <si>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</si>
  <si>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</si>
  <si>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</si>
  <si>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</si>
  <si>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</si>
  <si>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2022-04-04</t>
  </si>
  <si>
    <t>2497779</t>
  </si>
  <si>
    <t>IU酒店(太原千峰南路店)</t>
  </si>
  <si>
    <t>2022-04-05</t>
  </si>
  <si>
    <t>退房日月结</t>
  </si>
  <si>
    <t>124.00</t>
  </si>
  <si>
    <t>RMB</t>
  </si>
  <si>
    <t>0</t>
  </si>
  <si>
    <t>0.00</t>
  </si>
  <si>
    <t>携程汇登国内直连</t>
  </si>
  <si>
    <t>01.011264</t>
  </si>
  <si>
    <t>2022-04-04 23:22:08</t>
  </si>
  <si>
    <t>否</t>
  </si>
  <si>
    <t>广州汇登信息科技有限公司</t>
  </si>
  <si>
    <t>直连</t>
  </si>
  <si>
    <t>2497547</t>
  </si>
  <si>
    <t>IU酒店(资中资州大道高速出口店)</t>
  </si>
  <si>
    <t>147.00</t>
  </si>
  <si>
    <t>2022-04-04 20:14:29</t>
  </si>
  <si>
    <t>2497465</t>
  </si>
  <si>
    <t>苏州A8精品主题酒店</t>
  </si>
  <si>
    <t>116.00</t>
  </si>
  <si>
    <t>2022-04-04 19:32:09</t>
  </si>
  <si>
    <t>2497363</t>
  </si>
  <si>
    <t>深圳徽商168快捷酒店</t>
  </si>
  <si>
    <t>冉超</t>
  </si>
  <si>
    <t>134.00</t>
  </si>
  <si>
    <t>2022-04-04 18:23:02</t>
  </si>
  <si>
    <t>2497355</t>
  </si>
  <si>
    <t>格林豪泰快捷酒店(深圳龙华天虹店)</t>
  </si>
  <si>
    <t>130.00</t>
  </si>
  <si>
    <t>2022-04-04 18:19:22</t>
  </si>
  <si>
    <t>2497320</t>
  </si>
  <si>
    <t>七橙酒店(深圳北站民治店)</t>
  </si>
  <si>
    <t>73.00</t>
  </si>
  <si>
    <t>2022-04-04 18:04:06</t>
  </si>
  <si>
    <t>2497308</t>
  </si>
  <si>
    <t>2022-04-04 17:59:56</t>
  </si>
  <si>
    <t>2497276</t>
  </si>
  <si>
    <t>枫华沐月台南行馆</t>
  </si>
  <si>
    <t>WEI HSINI</t>
  </si>
  <si>
    <t>446.00</t>
  </si>
  <si>
    <t>2022-04-04 17:50:10</t>
  </si>
  <si>
    <t>2497233</t>
  </si>
  <si>
    <t>佛山御堡酒店</t>
  </si>
  <si>
    <t>123.00</t>
  </si>
  <si>
    <t>2022-04-04 17:10:55</t>
  </si>
  <si>
    <t>2497193</t>
  </si>
  <si>
    <t>奕居</t>
  </si>
  <si>
    <t>WONG KEIYING</t>
  </si>
  <si>
    <t>2723.00</t>
  </si>
  <si>
    <t>2022-04-04 16:46:30</t>
  </si>
  <si>
    <t>2497185</t>
  </si>
  <si>
    <t>尚客优快捷酒店(深州店)</t>
  </si>
  <si>
    <t>77.00</t>
  </si>
  <si>
    <t>2022-04-04 16:35:50</t>
  </si>
  <si>
    <t>2497012</t>
  </si>
  <si>
    <t>贝壳酒店(郑州高铁东站骨科医院郑东商业中心店)</t>
  </si>
  <si>
    <t>107.00</t>
  </si>
  <si>
    <t>2022-04-04 14:26:59</t>
  </si>
  <si>
    <t>2497011</t>
  </si>
  <si>
    <t>丽迪亚酒店（贵阳北站店）</t>
  </si>
  <si>
    <t>王伟名</t>
  </si>
  <si>
    <t>55.00</t>
  </si>
  <si>
    <t>2022-04-04 14:26:11</t>
  </si>
  <si>
    <t>2497000</t>
  </si>
  <si>
    <t>高兵</t>
  </si>
  <si>
    <t>2022-04-04 14:21:43</t>
  </si>
  <si>
    <t>2496982</t>
  </si>
  <si>
    <t>格林豪泰酒店(胶州胶东国际机场海尔大道店)</t>
  </si>
  <si>
    <t>100.00</t>
  </si>
  <si>
    <t>2022-04-04 14:11:12</t>
  </si>
  <si>
    <t>2496882</t>
  </si>
  <si>
    <t>喜玛拉雅酒店(深圳北站)</t>
  </si>
  <si>
    <t>159.00</t>
  </si>
  <si>
    <t>2022-04-04 13:06:19</t>
  </si>
  <si>
    <t>2496875</t>
  </si>
  <si>
    <t>贵阳艾之洋酒店</t>
  </si>
  <si>
    <t>2022-04-04 13:04:29</t>
  </si>
  <si>
    <t>2496831</t>
  </si>
  <si>
    <t>惠州家之美酒店</t>
  </si>
  <si>
    <t>85.00</t>
  </si>
  <si>
    <t>2022-04-04 12:29:40</t>
  </si>
  <si>
    <t>2496794</t>
  </si>
  <si>
    <t>昌盛快捷酒店</t>
  </si>
  <si>
    <t>119.00</t>
  </si>
  <si>
    <t>2022-04-04 12:06:31</t>
  </si>
  <si>
    <t>2496516</t>
  </si>
  <si>
    <t>高雄阳光大饭店</t>
  </si>
  <si>
    <t>LI WENLUNG</t>
  </si>
  <si>
    <t>362.00</t>
  </si>
  <si>
    <t>2022-04-04 07:56:13</t>
  </si>
  <si>
    <t>2496489</t>
  </si>
  <si>
    <t>旭逸酒店 · 荃湾</t>
  </si>
  <si>
    <t>Liu Chung Him</t>
  </si>
  <si>
    <t>415.00</t>
  </si>
  <si>
    <t>2022-04-04 06:19:49</t>
  </si>
  <si>
    <t>2022-04-03</t>
  </si>
  <si>
    <t>2496130</t>
  </si>
  <si>
    <t>香港九龙东智选假日酒店</t>
  </si>
  <si>
    <t>TUNGKIR BIAH BINTI</t>
  </si>
  <si>
    <t>385.00</t>
  </si>
  <si>
    <t>2022-04-03 20:40:03</t>
  </si>
  <si>
    <t>2022-03-31</t>
  </si>
  <si>
    <t>2490964</t>
  </si>
  <si>
    <t>台北凯统饭店</t>
  </si>
  <si>
    <t>CHUANG WENYIN</t>
  </si>
  <si>
    <t>424.00</t>
  </si>
  <si>
    <t>2022-03-31 07:26:05</t>
  </si>
  <si>
    <t>2022-03-17</t>
  </si>
  <si>
    <t>2471710</t>
  </si>
  <si>
    <t>台南富驿時尚酒店</t>
  </si>
  <si>
    <t>WEI CHINGMIN</t>
  </si>
  <si>
    <t>488.00</t>
  </si>
  <si>
    <t>2022-03-17 19:56:56</t>
  </si>
  <si>
    <t>2470742</t>
  </si>
  <si>
    <t>乐逸旅居 - 高雄七贤馆</t>
  </si>
  <si>
    <t>CHIU YUHSUAN</t>
  </si>
  <si>
    <t>562.00</t>
  </si>
  <si>
    <t>2022-03-17 09:56:56</t>
  </si>
  <si>
    <t>2022-03-16</t>
  </si>
  <si>
    <t>2470132</t>
  </si>
  <si>
    <t>台南台糖长荣酒店</t>
  </si>
  <si>
    <t>LIU SUNGTSE</t>
  </si>
  <si>
    <t>966.00</t>
  </si>
  <si>
    <t>2022-03-16 20:05:49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</si>
</sst>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0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9" fillId="17" borderId="2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44655</v>
      </c>
      <c r="G2" s="6">
        <v>44656</v>
      </c>
      <c r="H2" s="4">
        <v>1</v>
      </c>
      <c r="I2" s="4">
        <v>1</v>
      </c>
      <c r="J2" s="4">
        <v>1</v>
      </c>
      <c r="K2" s="4" t="s">
        <v>30</v>
      </c>
      <c r="L2" s="4">
        <v>966</v>
      </c>
      <c r="M2" s="4">
        <v>966</v>
      </c>
      <c r="N2" s="4" t="s">
        <v>31</v>
      </c>
      <c r="O2" s="4" t="s">
        <v>32</v>
      </c>
      <c r="P2" s="4" t="s">
        <v>33</v>
      </c>
      <c r="Q2" s="4">
        <v>0</v>
      </c>
      <c r="R2" s="7">
        <v>44636</v>
      </c>
      <c r="S2" s="6">
        <v>44671</v>
      </c>
      <c r="T2" s="4" t="s">
        <v>34</v>
      </c>
      <c r="U2" s="4">
        <v>966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44655</v>
      </c>
      <c r="G3" s="6">
        <v>44656</v>
      </c>
      <c r="H3" s="4">
        <v>1</v>
      </c>
      <c r="I3" s="4">
        <v>1</v>
      </c>
      <c r="J3" s="4">
        <v>1</v>
      </c>
      <c r="K3" s="4" t="s">
        <v>30</v>
      </c>
      <c r="L3" s="4">
        <v>562</v>
      </c>
      <c r="M3" s="4">
        <v>562</v>
      </c>
      <c r="N3" s="4" t="s">
        <v>40</v>
      </c>
      <c r="O3" s="4" t="s">
        <v>32</v>
      </c>
      <c r="P3" s="4" t="s">
        <v>33</v>
      </c>
      <c r="Q3" s="4">
        <v>0</v>
      </c>
      <c r="R3" s="7">
        <v>44637</v>
      </c>
      <c r="S3" s="6">
        <v>44671</v>
      </c>
      <c r="T3" s="4" t="s">
        <v>34</v>
      </c>
      <c r="U3" s="4">
        <v>562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44655</v>
      </c>
      <c r="G4" s="6">
        <v>44656</v>
      </c>
      <c r="H4" s="4">
        <v>1</v>
      </c>
      <c r="I4" s="4">
        <v>1</v>
      </c>
      <c r="J4" s="4">
        <v>1</v>
      </c>
      <c r="K4" s="4" t="s">
        <v>30</v>
      </c>
      <c r="L4" s="4">
        <v>488</v>
      </c>
      <c r="M4" s="4">
        <v>488</v>
      </c>
      <c r="N4" s="4" t="s">
        <v>45</v>
      </c>
      <c r="O4" s="4" t="s">
        <v>32</v>
      </c>
      <c r="P4" s="4" t="s">
        <v>33</v>
      </c>
      <c r="Q4" s="4">
        <v>0</v>
      </c>
      <c r="R4" s="7">
        <v>44637</v>
      </c>
      <c r="S4" s="6">
        <v>44671</v>
      </c>
      <c r="T4" s="4" t="s">
        <v>34</v>
      </c>
      <c r="U4" s="4">
        <v>488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44655</v>
      </c>
      <c r="G5" s="6">
        <v>44656</v>
      </c>
      <c r="H5" s="4">
        <v>1</v>
      </c>
      <c r="I5" s="4">
        <v>1</v>
      </c>
      <c r="J5" s="4">
        <v>1</v>
      </c>
      <c r="K5" s="4" t="s">
        <v>30</v>
      </c>
      <c r="L5" s="4">
        <v>424</v>
      </c>
      <c r="M5" s="4">
        <v>424</v>
      </c>
      <c r="N5" s="4" t="s">
        <v>50</v>
      </c>
      <c r="O5" s="4" t="s">
        <v>32</v>
      </c>
      <c r="P5" s="4" t="s">
        <v>33</v>
      </c>
      <c r="Q5" s="4">
        <v>0</v>
      </c>
      <c r="R5" s="7">
        <v>44651</v>
      </c>
      <c r="S5" s="6">
        <v>44671</v>
      </c>
      <c r="T5" s="4" t="s">
        <v>34</v>
      </c>
      <c r="U5" s="4">
        <v>424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44655</v>
      </c>
      <c r="G6" s="6">
        <v>44656</v>
      </c>
      <c r="H6" s="4">
        <v>1</v>
      </c>
      <c r="I6" s="4">
        <v>1</v>
      </c>
      <c r="J6" s="4">
        <v>1</v>
      </c>
      <c r="K6" s="4" t="s">
        <v>30</v>
      </c>
      <c r="L6" s="4">
        <v>385</v>
      </c>
      <c r="M6" s="4">
        <v>385</v>
      </c>
      <c r="N6" s="4" t="s">
        <v>56</v>
      </c>
      <c r="O6" s="4" t="s">
        <v>32</v>
      </c>
      <c r="P6" s="4" t="s">
        <v>33</v>
      </c>
      <c r="Q6" s="4">
        <v>0</v>
      </c>
      <c r="R6" s="7">
        <v>44654</v>
      </c>
      <c r="S6" s="6">
        <v>44671</v>
      </c>
      <c r="T6" s="4" t="s">
        <v>34</v>
      </c>
      <c r="U6" s="4">
        <v>385</v>
      </c>
      <c r="V6" s="4">
        <v>0</v>
      </c>
      <c r="W6" s="4">
        <v>0</v>
      </c>
      <c r="X6" s="4" t="s">
        <v>35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55</v>
      </c>
      <c r="F7" s="6">
        <v>44655</v>
      </c>
      <c r="G7" s="6">
        <v>44656</v>
      </c>
      <c r="H7" s="4">
        <v>1</v>
      </c>
      <c r="I7" s="4">
        <v>1</v>
      </c>
      <c r="J7" s="4">
        <v>1</v>
      </c>
      <c r="K7" s="4" t="s">
        <v>30</v>
      </c>
      <c r="L7" s="4">
        <v>415</v>
      </c>
      <c r="M7" s="4">
        <v>415</v>
      </c>
      <c r="N7" s="4" t="s">
        <v>60</v>
      </c>
      <c r="O7" s="4" t="s">
        <v>32</v>
      </c>
      <c r="P7" s="4" t="s">
        <v>33</v>
      </c>
      <c r="Q7" s="4">
        <v>0</v>
      </c>
      <c r="R7" s="7">
        <v>44655</v>
      </c>
      <c r="S7" s="6">
        <v>44671</v>
      </c>
      <c r="T7" s="4" t="s">
        <v>34</v>
      </c>
      <c r="U7" s="4">
        <v>415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44655</v>
      </c>
      <c r="G8" s="6">
        <v>44656</v>
      </c>
      <c r="H8" s="4">
        <v>1</v>
      </c>
      <c r="I8" s="4">
        <v>1</v>
      </c>
      <c r="J8" s="4">
        <v>1</v>
      </c>
      <c r="K8" s="4" t="s">
        <v>30</v>
      </c>
      <c r="L8" s="4">
        <v>362</v>
      </c>
      <c r="M8" s="4">
        <v>362</v>
      </c>
      <c r="N8" s="4" t="s">
        <v>64</v>
      </c>
      <c r="O8" s="4" t="s">
        <v>32</v>
      </c>
      <c r="P8" s="4" t="s">
        <v>33</v>
      </c>
      <c r="Q8" s="4">
        <v>0</v>
      </c>
      <c r="R8" s="7">
        <v>44655</v>
      </c>
      <c r="S8" s="6">
        <v>44671</v>
      </c>
      <c r="T8" s="4" t="s">
        <v>34</v>
      </c>
      <c r="U8" s="4">
        <v>362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44655</v>
      </c>
      <c r="G9" s="6">
        <v>44656</v>
      </c>
      <c r="H9" s="4">
        <v>1</v>
      </c>
      <c r="I9" s="4">
        <v>1</v>
      </c>
      <c r="J9" s="4">
        <v>1</v>
      </c>
      <c r="K9" s="4" t="s">
        <v>30</v>
      </c>
      <c r="L9" s="4">
        <v>119</v>
      </c>
      <c r="M9" s="4">
        <v>119</v>
      </c>
      <c r="N9" s="4" t="s">
        <v>68</v>
      </c>
      <c r="O9" s="4" t="s">
        <v>32</v>
      </c>
      <c r="P9" s="4" t="s">
        <v>33</v>
      </c>
      <c r="Q9" s="4">
        <v>0</v>
      </c>
      <c r="R9" s="7">
        <v>44655</v>
      </c>
      <c r="S9" s="6">
        <v>44671</v>
      </c>
      <c r="T9" s="4" t="s">
        <v>34</v>
      </c>
      <c r="U9" s="4">
        <v>119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44655</v>
      </c>
      <c r="G10" s="6">
        <v>44656</v>
      </c>
      <c r="H10" s="4">
        <v>1</v>
      </c>
      <c r="I10" s="4">
        <v>1</v>
      </c>
      <c r="J10" s="4">
        <v>1</v>
      </c>
      <c r="K10" s="4" t="s">
        <v>30</v>
      </c>
      <c r="L10" s="4">
        <v>85</v>
      </c>
      <c r="M10" s="4">
        <v>85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44655</v>
      </c>
      <c r="S10" s="6">
        <v>44671</v>
      </c>
      <c r="T10" s="4" t="s">
        <v>34</v>
      </c>
      <c r="U10" s="4">
        <v>85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44655</v>
      </c>
      <c r="G11" s="6">
        <v>44656</v>
      </c>
      <c r="H11" s="4">
        <v>1</v>
      </c>
      <c r="I11" s="4">
        <v>1</v>
      </c>
      <c r="J11" s="4">
        <v>1</v>
      </c>
      <c r="K11" s="4" t="s">
        <v>30</v>
      </c>
      <c r="L11" s="4">
        <v>100</v>
      </c>
      <c r="M11" s="4">
        <v>100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44655</v>
      </c>
      <c r="S11" s="6">
        <v>44671</v>
      </c>
      <c r="T11" s="4" t="s">
        <v>34</v>
      </c>
      <c r="U11" s="4">
        <v>100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44655</v>
      </c>
      <c r="G12" s="6">
        <v>44656</v>
      </c>
      <c r="H12" s="4">
        <v>1</v>
      </c>
      <c r="I12" s="4">
        <v>1</v>
      </c>
      <c r="J12" s="4">
        <v>1</v>
      </c>
      <c r="K12" s="4" t="s">
        <v>30</v>
      </c>
      <c r="L12" s="4">
        <v>159</v>
      </c>
      <c r="M12" s="4">
        <v>159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44655</v>
      </c>
      <c r="S12" s="6">
        <v>44671</v>
      </c>
      <c r="T12" s="4" t="s">
        <v>34</v>
      </c>
      <c r="U12" s="4">
        <v>159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44655</v>
      </c>
      <c r="G13" s="6">
        <v>44656</v>
      </c>
      <c r="H13" s="4">
        <v>1</v>
      </c>
      <c r="I13" s="4">
        <v>1</v>
      </c>
      <c r="J13" s="4">
        <v>1</v>
      </c>
      <c r="K13" s="4" t="s">
        <v>30</v>
      </c>
      <c r="L13" s="4">
        <v>100</v>
      </c>
      <c r="M13" s="4">
        <v>100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44655</v>
      </c>
      <c r="S13" s="6">
        <v>44671</v>
      </c>
      <c r="T13" s="4" t="s">
        <v>34</v>
      </c>
      <c r="U13" s="4">
        <v>100</v>
      </c>
      <c r="V13" s="4">
        <v>0</v>
      </c>
      <c r="W13" s="4">
        <v>0</v>
      </c>
      <c r="X13" s="4" t="s">
        <v>85</v>
      </c>
      <c r="Y13" s="4" t="s">
        <v>35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/>
      <c r="F14" s="6">
        <v>44655</v>
      </c>
      <c r="G14" s="6">
        <v>44656</v>
      </c>
      <c r="H14" s="4">
        <v>0</v>
      </c>
      <c r="I14" s="4">
        <v>1</v>
      </c>
      <c r="J14" s="4">
        <v>0</v>
      </c>
      <c r="K14" s="4" t="s">
        <v>30</v>
      </c>
      <c r="L14" s="4">
        <v>55</v>
      </c>
      <c r="M14" s="4">
        <v>55</v>
      </c>
      <c r="N14" s="4"/>
      <c r="O14" s="4" t="s">
        <v>32</v>
      </c>
      <c r="P14" s="4" t="s">
        <v>33</v>
      </c>
      <c r="Q14" s="4">
        <v>0</v>
      </c>
      <c r="R14" s="7">
        <v>44655</v>
      </c>
      <c r="S14" s="6">
        <v>44671</v>
      </c>
      <c r="T14" s="4" t="s">
        <v>34</v>
      </c>
      <c r="U14" s="4">
        <v>55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87</v>
      </c>
      <c r="E15" s="4"/>
      <c r="F15" s="6">
        <v>44655</v>
      </c>
      <c r="G15" s="6">
        <v>44656</v>
      </c>
      <c r="H15" s="4">
        <v>0</v>
      </c>
      <c r="I15" s="4">
        <v>1</v>
      </c>
      <c r="J15" s="4">
        <v>0</v>
      </c>
      <c r="K15" s="4" t="s">
        <v>30</v>
      </c>
      <c r="L15" s="4">
        <v>55</v>
      </c>
      <c r="M15" s="4">
        <v>55</v>
      </c>
      <c r="N15" s="4"/>
      <c r="O15" s="4" t="s">
        <v>32</v>
      </c>
      <c r="P15" s="4" t="s">
        <v>33</v>
      </c>
      <c r="Q15" s="4">
        <v>0</v>
      </c>
      <c r="R15" s="7">
        <v>44655</v>
      </c>
      <c r="S15" s="6">
        <v>44671</v>
      </c>
      <c r="T15" s="4" t="s">
        <v>34</v>
      </c>
      <c r="U15" s="4">
        <v>55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90</v>
      </c>
      <c r="E16" s="4" t="s">
        <v>91</v>
      </c>
      <c r="F16" s="6">
        <v>44655</v>
      </c>
      <c r="G16" s="6">
        <v>44656</v>
      </c>
      <c r="H16" s="4">
        <v>1</v>
      </c>
      <c r="I16" s="4">
        <v>1</v>
      </c>
      <c r="J16" s="4">
        <v>1</v>
      </c>
      <c r="K16" s="4" t="s">
        <v>30</v>
      </c>
      <c r="L16" s="4">
        <v>107</v>
      </c>
      <c r="M16" s="4">
        <v>107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44655</v>
      </c>
      <c r="S16" s="6">
        <v>44671</v>
      </c>
      <c r="T16" s="4" t="s">
        <v>34</v>
      </c>
      <c r="U16" s="4">
        <v>107</v>
      </c>
      <c r="V16" s="4">
        <v>0</v>
      </c>
      <c r="W16" s="4">
        <v>0</v>
      </c>
      <c r="X16" s="4" t="s">
        <v>35</v>
      </c>
      <c r="Y16" s="4" t="s">
        <v>93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95</v>
      </c>
      <c r="E17" s="4" t="s">
        <v>96</v>
      </c>
      <c r="F17" s="6">
        <v>44655</v>
      </c>
      <c r="G17" s="6">
        <v>44656</v>
      </c>
      <c r="H17" s="4">
        <v>1</v>
      </c>
      <c r="I17" s="4">
        <v>1</v>
      </c>
      <c r="J17" s="4">
        <v>1</v>
      </c>
      <c r="K17" s="4" t="s">
        <v>30</v>
      </c>
      <c r="L17" s="4">
        <v>222</v>
      </c>
      <c r="M17" s="4">
        <v>222</v>
      </c>
      <c r="N17" s="4" t="s">
        <v>97</v>
      </c>
      <c r="O17" s="4" t="s">
        <v>32</v>
      </c>
      <c r="P17" s="4" t="s">
        <v>33</v>
      </c>
      <c r="Q17" s="4">
        <v>0</v>
      </c>
      <c r="R17" s="7">
        <v>44655</v>
      </c>
      <c r="S17" s="6">
        <v>44671</v>
      </c>
      <c r="T17" s="4" t="s">
        <v>34</v>
      </c>
      <c r="U17" s="4">
        <v>222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94</v>
      </c>
      <c r="B18" s="4" t="s">
        <v>26</v>
      </c>
      <c r="C18" s="4" t="s">
        <v>98</v>
      </c>
      <c r="D18" s="4" t="s">
        <v>95</v>
      </c>
      <c r="E18" s="4" t="s">
        <v>96</v>
      </c>
      <c r="F18" s="6">
        <v>44655</v>
      </c>
      <c r="G18" s="6">
        <v>44656</v>
      </c>
      <c r="H18" s="4">
        <v>1</v>
      </c>
      <c r="I18" s="4">
        <v>1</v>
      </c>
      <c r="J18" s="4">
        <v>1</v>
      </c>
      <c r="K18" s="4" t="s">
        <v>30</v>
      </c>
      <c r="L18" s="4">
        <v>-222</v>
      </c>
      <c r="M18" s="4">
        <v>-222</v>
      </c>
      <c r="N18" s="4" t="s">
        <v>97</v>
      </c>
      <c r="O18" s="4" t="s">
        <v>32</v>
      </c>
      <c r="P18" s="4" t="s">
        <v>33</v>
      </c>
      <c r="Q18" s="4">
        <v>0</v>
      </c>
      <c r="R18" s="7">
        <v>44655</v>
      </c>
      <c r="S18" s="6">
        <v>44671</v>
      </c>
      <c r="T18" s="4" t="s">
        <v>34</v>
      </c>
      <c r="U18" s="4">
        <v>-222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44655</v>
      </c>
      <c r="G19" s="6">
        <v>44656</v>
      </c>
      <c r="H19" s="4">
        <v>1</v>
      </c>
      <c r="I19" s="4">
        <v>1</v>
      </c>
      <c r="J19" s="4">
        <v>1</v>
      </c>
      <c r="K19" s="4" t="s">
        <v>30</v>
      </c>
      <c r="L19" s="4">
        <v>77</v>
      </c>
      <c r="M19" s="4">
        <v>77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44655</v>
      </c>
      <c r="S19" s="6">
        <v>44671</v>
      </c>
      <c r="T19" s="4" t="s">
        <v>34</v>
      </c>
      <c r="U19" s="4">
        <v>77</v>
      </c>
      <c r="V19" s="4">
        <v>0</v>
      </c>
      <c r="W19" s="4">
        <v>0</v>
      </c>
      <c r="X19" s="4" t="s">
        <v>35</v>
      </c>
      <c r="Y19" s="4" t="s">
        <v>103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105</v>
      </c>
      <c r="E20" s="4" t="s">
        <v>106</v>
      </c>
      <c r="F20" s="6">
        <v>44655</v>
      </c>
      <c r="G20" s="6">
        <v>44656</v>
      </c>
      <c r="H20" s="4">
        <v>1</v>
      </c>
      <c r="I20" s="4">
        <v>1</v>
      </c>
      <c r="J20" s="4">
        <v>1</v>
      </c>
      <c r="K20" s="4" t="s">
        <v>30</v>
      </c>
      <c r="L20" s="4">
        <v>2723</v>
      </c>
      <c r="M20" s="4">
        <v>2723</v>
      </c>
      <c r="N20" s="4" t="s">
        <v>107</v>
      </c>
      <c r="O20" s="4" t="s">
        <v>32</v>
      </c>
      <c r="P20" s="4" t="s">
        <v>33</v>
      </c>
      <c r="Q20" s="4">
        <v>0</v>
      </c>
      <c r="R20" s="7">
        <v>44655</v>
      </c>
      <c r="S20" s="6">
        <v>44671</v>
      </c>
      <c r="T20" s="4" t="s">
        <v>34</v>
      </c>
      <c r="U20" s="4">
        <v>2723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108</v>
      </c>
      <c r="B21" s="4" t="s">
        <v>26</v>
      </c>
      <c r="C21" s="4" t="s">
        <v>27</v>
      </c>
      <c r="D21" s="4" t="s">
        <v>109</v>
      </c>
      <c r="E21" s="4" t="s">
        <v>110</v>
      </c>
      <c r="F21" s="6">
        <v>44655</v>
      </c>
      <c r="G21" s="6">
        <v>44656</v>
      </c>
      <c r="H21" s="4">
        <v>1</v>
      </c>
      <c r="I21" s="4">
        <v>1</v>
      </c>
      <c r="J21" s="4">
        <v>1</v>
      </c>
      <c r="K21" s="4" t="s">
        <v>30</v>
      </c>
      <c r="L21" s="4">
        <v>123</v>
      </c>
      <c r="M21" s="4">
        <v>123</v>
      </c>
      <c r="N21" s="4" t="s">
        <v>111</v>
      </c>
      <c r="O21" s="4" t="s">
        <v>32</v>
      </c>
      <c r="P21" s="4" t="s">
        <v>33</v>
      </c>
      <c r="Q21" s="4">
        <v>0</v>
      </c>
      <c r="R21" s="7">
        <v>44655</v>
      </c>
      <c r="S21" s="6">
        <v>44671</v>
      </c>
      <c r="T21" s="4" t="s">
        <v>34</v>
      </c>
      <c r="U21" s="4">
        <v>123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112</v>
      </c>
      <c r="B22" s="4" t="s">
        <v>26</v>
      </c>
      <c r="C22" s="4" t="s">
        <v>27</v>
      </c>
      <c r="D22" s="4" t="s">
        <v>113</v>
      </c>
      <c r="E22" s="4" t="s">
        <v>114</v>
      </c>
      <c r="F22" s="6">
        <v>44655</v>
      </c>
      <c r="G22" s="6">
        <v>44656</v>
      </c>
      <c r="H22" s="4">
        <v>1</v>
      </c>
      <c r="I22" s="4">
        <v>1</v>
      </c>
      <c r="J22" s="4">
        <v>1</v>
      </c>
      <c r="K22" s="4" t="s">
        <v>30</v>
      </c>
      <c r="L22" s="4">
        <v>446</v>
      </c>
      <c r="M22" s="4">
        <v>446</v>
      </c>
      <c r="N22" s="4" t="s">
        <v>115</v>
      </c>
      <c r="O22" s="4" t="s">
        <v>32</v>
      </c>
      <c r="P22" s="4" t="s">
        <v>33</v>
      </c>
      <c r="Q22" s="4">
        <v>0</v>
      </c>
      <c r="R22" s="7">
        <v>44655</v>
      </c>
      <c r="S22" s="6">
        <v>44671</v>
      </c>
      <c r="T22" s="4" t="s">
        <v>34</v>
      </c>
      <c r="U22" s="4">
        <v>446</v>
      </c>
      <c r="V22" s="4">
        <v>0</v>
      </c>
      <c r="W22" s="4">
        <v>0</v>
      </c>
      <c r="X22" s="4" t="s">
        <v>116</v>
      </c>
      <c r="Y22" s="4" t="s">
        <v>117</v>
      </c>
    </row>
    <row r="23" s="4" customFormat="1" spans="1:25">
      <c r="A23" s="4" t="s">
        <v>118</v>
      </c>
      <c r="B23" s="4" t="s">
        <v>26</v>
      </c>
      <c r="C23" s="4" t="s">
        <v>27</v>
      </c>
      <c r="D23" s="4" t="s">
        <v>119</v>
      </c>
      <c r="E23" s="4" t="s">
        <v>120</v>
      </c>
      <c r="F23" s="6">
        <v>44655</v>
      </c>
      <c r="G23" s="6">
        <v>44656</v>
      </c>
      <c r="H23" s="4">
        <v>1</v>
      </c>
      <c r="I23" s="4">
        <v>1</v>
      </c>
      <c r="J23" s="4">
        <v>1</v>
      </c>
      <c r="K23" s="4" t="s">
        <v>30</v>
      </c>
      <c r="L23" s="4">
        <v>73</v>
      </c>
      <c r="M23" s="4">
        <v>73</v>
      </c>
      <c r="N23" s="4" t="s">
        <v>121</v>
      </c>
      <c r="O23" s="4" t="s">
        <v>32</v>
      </c>
      <c r="P23" s="4" t="s">
        <v>33</v>
      </c>
      <c r="Q23" s="4">
        <v>0</v>
      </c>
      <c r="R23" s="7">
        <v>44655</v>
      </c>
      <c r="S23" s="6">
        <v>44671</v>
      </c>
      <c r="T23" s="4" t="s">
        <v>34</v>
      </c>
      <c r="U23" s="4">
        <v>73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122</v>
      </c>
      <c r="B24" s="4" t="s">
        <v>26</v>
      </c>
      <c r="C24" s="4" t="s">
        <v>27</v>
      </c>
      <c r="D24" s="4" t="s">
        <v>119</v>
      </c>
      <c r="E24" s="4" t="s">
        <v>120</v>
      </c>
      <c r="F24" s="6">
        <v>44655</v>
      </c>
      <c r="G24" s="6">
        <v>44656</v>
      </c>
      <c r="H24" s="4">
        <v>1</v>
      </c>
      <c r="I24" s="4">
        <v>1</v>
      </c>
      <c r="J24" s="4">
        <v>1</v>
      </c>
      <c r="K24" s="4" t="s">
        <v>30</v>
      </c>
      <c r="L24" s="4">
        <v>73</v>
      </c>
      <c r="M24" s="4">
        <v>73</v>
      </c>
      <c r="N24" s="4" t="s">
        <v>123</v>
      </c>
      <c r="O24" s="4" t="s">
        <v>32</v>
      </c>
      <c r="P24" s="4" t="s">
        <v>33</v>
      </c>
      <c r="Q24" s="4">
        <v>0</v>
      </c>
      <c r="R24" s="7">
        <v>44655</v>
      </c>
      <c r="S24" s="6">
        <v>44671</v>
      </c>
      <c r="T24" s="4" t="s">
        <v>34</v>
      </c>
      <c r="U24" s="4">
        <v>73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124</v>
      </c>
      <c r="B25" s="4" t="s">
        <v>26</v>
      </c>
      <c r="C25" s="4" t="s">
        <v>27</v>
      </c>
      <c r="D25" s="4" t="s">
        <v>125</v>
      </c>
      <c r="E25" s="4" t="s">
        <v>126</v>
      </c>
      <c r="F25" s="6">
        <v>44655</v>
      </c>
      <c r="G25" s="6">
        <v>44656</v>
      </c>
      <c r="H25" s="4">
        <v>1</v>
      </c>
      <c r="I25" s="4">
        <v>1</v>
      </c>
      <c r="J25" s="4">
        <v>1</v>
      </c>
      <c r="K25" s="4" t="s">
        <v>30</v>
      </c>
      <c r="L25" s="4">
        <v>130</v>
      </c>
      <c r="M25" s="4">
        <v>130</v>
      </c>
      <c r="N25" s="4" t="s">
        <v>127</v>
      </c>
      <c r="O25" s="4" t="s">
        <v>32</v>
      </c>
      <c r="P25" s="4" t="s">
        <v>33</v>
      </c>
      <c r="Q25" s="4">
        <v>0</v>
      </c>
      <c r="R25" s="7">
        <v>44655</v>
      </c>
      <c r="S25" s="6">
        <v>44671</v>
      </c>
      <c r="T25" s="4" t="s">
        <v>34</v>
      </c>
      <c r="U25" s="4">
        <v>130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128</v>
      </c>
      <c r="B26" s="4" t="s">
        <v>26</v>
      </c>
      <c r="C26" s="4" t="s">
        <v>27</v>
      </c>
      <c r="D26" s="4" t="s">
        <v>129</v>
      </c>
      <c r="E26" s="4"/>
      <c r="F26" s="6">
        <v>44655</v>
      </c>
      <c r="G26" s="6">
        <v>44656</v>
      </c>
      <c r="H26" s="4">
        <v>0</v>
      </c>
      <c r="I26" s="4">
        <v>1</v>
      </c>
      <c r="J26" s="4">
        <v>0</v>
      </c>
      <c r="K26" s="4" t="s">
        <v>30</v>
      </c>
      <c r="L26" s="4">
        <v>134</v>
      </c>
      <c r="M26" s="4">
        <v>134</v>
      </c>
      <c r="N26" s="4"/>
      <c r="O26" s="4" t="s">
        <v>32</v>
      </c>
      <c r="P26" s="4" t="s">
        <v>33</v>
      </c>
      <c r="Q26" s="4">
        <v>0</v>
      </c>
      <c r="R26" s="7">
        <v>44655</v>
      </c>
      <c r="S26" s="6">
        <v>44671</v>
      </c>
      <c r="T26" s="4" t="s">
        <v>34</v>
      </c>
      <c r="U26" s="4">
        <v>134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130</v>
      </c>
      <c r="B27" s="4" t="s">
        <v>26</v>
      </c>
      <c r="C27" s="4" t="s">
        <v>27</v>
      </c>
      <c r="D27" s="4" t="s">
        <v>131</v>
      </c>
      <c r="E27" s="4" t="s">
        <v>132</v>
      </c>
      <c r="F27" s="6">
        <v>44655</v>
      </c>
      <c r="G27" s="6">
        <v>44656</v>
      </c>
      <c r="H27" s="4">
        <v>1</v>
      </c>
      <c r="I27" s="4">
        <v>1</v>
      </c>
      <c r="J27" s="4">
        <v>1</v>
      </c>
      <c r="K27" s="4" t="s">
        <v>30</v>
      </c>
      <c r="L27" s="4">
        <v>317</v>
      </c>
      <c r="M27" s="4">
        <v>317</v>
      </c>
      <c r="N27" s="4" t="s">
        <v>133</v>
      </c>
      <c r="O27" s="4" t="s">
        <v>32</v>
      </c>
      <c r="P27" s="4" t="s">
        <v>33</v>
      </c>
      <c r="Q27" s="4">
        <v>0</v>
      </c>
      <c r="R27" s="7">
        <v>44655</v>
      </c>
      <c r="S27" s="6">
        <v>44671</v>
      </c>
      <c r="T27" s="4" t="s">
        <v>34</v>
      </c>
      <c r="U27" s="4">
        <v>317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130</v>
      </c>
      <c r="B28" s="4" t="s">
        <v>26</v>
      </c>
      <c r="C28" s="4" t="s">
        <v>98</v>
      </c>
      <c r="D28" s="4" t="s">
        <v>131</v>
      </c>
      <c r="E28" s="4" t="s">
        <v>132</v>
      </c>
      <c r="F28" s="6">
        <v>44655</v>
      </c>
      <c r="G28" s="6">
        <v>44656</v>
      </c>
      <c r="H28" s="4">
        <v>1</v>
      </c>
      <c r="I28" s="4">
        <v>1</v>
      </c>
      <c r="J28" s="4">
        <v>1</v>
      </c>
      <c r="K28" s="4" t="s">
        <v>30</v>
      </c>
      <c r="L28" s="4">
        <v>-317</v>
      </c>
      <c r="M28" s="4">
        <v>-317</v>
      </c>
      <c r="N28" s="4" t="s">
        <v>133</v>
      </c>
      <c r="O28" s="4" t="s">
        <v>32</v>
      </c>
      <c r="P28" s="4" t="s">
        <v>33</v>
      </c>
      <c r="Q28" s="4">
        <v>0</v>
      </c>
      <c r="R28" s="7">
        <v>44655</v>
      </c>
      <c r="S28" s="6">
        <v>44671</v>
      </c>
      <c r="T28" s="4" t="s">
        <v>34</v>
      </c>
      <c r="U28" s="4">
        <v>-317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134</v>
      </c>
      <c r="B29" s="4" t="s">
        <v>26</v>
      </c>
      <c r="C29" s="4" t="s">
        <v>27</v>
      </c>
      <c r="D29" s="4" t="s">
        <v>135</v>
      </c>
      <c r="E29" s="4" t="s">
        <v>136</v>
      </c>
      <c r="F29" s="6">
        <v>44655</v>
      </c>
      <c r="G29" s="6">
        <v>44656</v>
      </c>
      <c r="H29" s="4">
        <v>1</v>
      </c>
      <c r="I29" s="4">
        <v>1</v>
      </c>
      <c r="J29" s="4">
        <v>1</v>
      </c>
      <c r="K29" s="4" t="s">
        <v>30</v>
      </c>
      <c r="L29" s="4">
        <v>221</v>
      </c>
      <c r="M29" s="4">
        <v>221</v>
      </c>
      <c r="N29" s="4" t="s">
        <v>137</v>
      </c>
      <c r="O29" s="4" t="s">
        <v>32</v>
      </c>
      <c r="P29" s="4" t="s">
        <v>33</v>
      </c>
      <c r="Q29" s="4">
        <v>0</v>
      </c>
      <c r="R29" s="7">
        <v>44655</v>
      </c>
      <c r="S29" s="6">
        <v>44671</v>
      </c>
      <c r="T29" s="4" t="s">
        <v>34</v>
      </c>
      <c r="U29" s="4">
        <v>221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134</v>
      </c>
      <c r="B30" s="4" t="s">
        <v>26</v>
      </c>
      <c r="C30" s="4" t="s">
        <v>98</v>
      </c>
      <c r="D30" s="4" t="s">
        <v>135</v>
      </c>
      <c r="E30" s="4" t="s">
        <v>136</v>
      </c>
      <c r="F30" s="6">
        <v>44655</v>
      </c>
      <c r="G30" s="6">
        <v>44656</v>
      </c>
      <c r="H30" s="4">
        <v>1</v>
      </c>
      <c r="I30" s="4">
        <v>1</v>
      </c>
      <c r="J30" s="4">
        <v>1</v>
      </c>
      <c r="K30" s="4" t="s">
        <v>30</v>
      </c>
      <c r="L30" s="4">
        <v>-221</v>
      </c>
      <c r="M30" s="4">
        <v>-221</v>
      </c>
      <c r="N30" s="4" t="s">
        <v>137</v>
      </c>
      <c r="O30" s="4" t="s">
        <v>32</v>
      </c>
      <c r="P30" s="4" t="s">
        <v>33</v>
      </c>
      <c r="Q30" s="4">
        <v>0</v>
      </c>
      <c r="R30" s="7">
        <v>44655</v>
      </c>
      <c r="S30" s="6">
        <v>44671</v>
      </c>
      <c r="T30" s="4" t="s">
        <v>34</v>
      </c>
      <c r="U30" s="4">
        <v>-221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138</v>
      </c>
      <c r="B31" s="4" t="s">
        <v>26</v>
      </c>
      <c r="C31" s="4" t="s">
        <v>27</v>
      </c>
      <c r="D31" s="4" t="s">
        <v>139</v>
      </c>
      <c r="E31" s="4" t="s">
        <v>140</v>
      </c>
      <c r="F31" s="6">
        <v>44655</v>
      </c>
      <c r="G31" s="6">
        <v>44656</v>
      </c>
      <c r="H31" s="4">
        <v>1</v>
      </c>
      <c r="I31" s="4">
        <v>1</v>
      </c>
      <c r="J31" s="4">
        <v>1</v>
      </c>
      <c r="K31" s="4" t="s">
        <v>30</v>
      </c>
      <c r="L31" s="4">
        <v>116</v>
      </c>
      <c r="M31" s="4">
        <v>116</v>
      </c>
      <c r="N31" s="4" t="s">
        <v>141</v>
      </c>
      <c r="O31" s="4" t="s">
        <v>32</v>
      </c>
      <c r="P31" s="4" t="s">
        <v>33</v>
      </c>
      <c r="Q31" s="4">
        <v>0</v>
      </c>
      <c r="R31" s="7">
        <v>44655</v>
      </c>
      <c r="S31" s="6">
        <v>44671</v>
      </c>
      <c r="T31" s="4" t="s">
        <v>34</v>
      </c>
      <c r="U31" s="4">
        <v>116</v>
      </c>
      <c r="V31" s="4">
        <v>0</v>
      </c>
      <c r="W31" s="4">
        <v>0</v>
      </c>
      <c r="X31" s="4" t="s">
        <v>35</v>
      </c>
      <c r="Y31" s="4" t="s">
        <v>142</v>
      </c>
    </row>
    <row r="32" s="4" customFormat="1" spans="1:25">
      <c r="A32" s="4" t="s">
        <v>143</v>
      </c>
      <c r="B32" s="4" t="s">
        <v>26</v>
      </c>
      <c r="C32" s="4" t="s">
        <v>27</v>
      </c>
      <c r="D32" s="4" t="s">
        <v>144</v>
      </c>
      <c r="E32" s="4" t="s">
        <v>145</v>
      </c>
      <c r="F32" s="6">
        <v>44655</v>
      </c>
      <c r="G32" s="6">
        <v>44656</v>
      </c>
      <c r="H32" s="4">
        <v>1</v>
      </c>
      <c r="I32" s="4">
        <v>1</v>
      </c>
      <c r="J32" s="4">
        <v>1</v>
      </c>
      <c r="K32" s="4" t="s">
        <v>30</v>
      </c>
      <c r="L32" s="4">
        <v>189</v>
      </c>
      <c r="M32" s="4">
        <v>189</v>
      </c>
      <c r="N32" s="4" t="s">
        <v>146</v>
      </c>
      <c r="O32" s="4" t="s">
        <v>32</v>
      </c>
      <c r="P32" s="4" t="s">
        <v>33</v>
      </c>
      <c r="Q32" s="4">
        <v>0</v>
      </c>
      <c r="R32" s="7">
        <v>44655</v>
      </c>
      <c r="S32" s="6">
        <v>44671</v>
      </c>
      <c r="T32" s="4" t="s">
        <v>34</v>
      </c>
      <c r="U32" s="4">
        <v>189</v>
      </c>
      <c r="V32" s="4">
        <v>0</v>
      </c>
      <c r="W32" s="4">
        <v>0</v>
      </c>
      <c r="X32" s="4" t="s">
        <v>147</v>
      </c>
      <c r="Y32" s="4" t="s">
        <v>35</v>
      </c>
    </row>
    <row r="33" s="4" customFormat="1" spans="1:25">
      <c r="A33" s="4" t="s">
        <v>148</v>
      </c>
      <c r="B33" s="4" t="s">
        <v>26</v>
      </c>
      <c r="C33" s="4" t="s">
        <v>27</v>
      </c>
      <c r="D33" s="4" t="s">
        <v>149</v>
      </c>
      <c r="E33" s="4" t="s">
        <v>150</v>
      </c>
      <c r="F33" s="6">
        <v>44655</v>
      </c>
      <c r="G33" s="6">
        <v>44656</v>
      </c>
      <c r="H33" s="4">
        <v>1</v>
      </c>
      <c r="I33" s="4">
        <v>1</v>
      </c>
      <c r="J33" s="4">
        <v>1</v>
      </c>
      <c r="K33" s="4" t="s">
        <v>30</v>
      </c>
      <c r="L33" s="4">
        <v>147</v>
      </c>
      <c r="M33" s="4">
        <v>147</v>
      </c>
      <c r="N33" s="4" t="s">
        <v>151</v>
      </c>
      <c r="O33" s="4" t="s">
        <v>32</v>
      </c>
      <c r="P33" s="4" t="s">
        <v>33</v>
      </c>
      <c r="Q33" s="4">
        <v>0</v>
      </c>
      <c r="R33" s="7">
        <v>44655</v>
      </c>
      <c r="S33" s="6">
        <v>44671</v>
      </c>
      <c r="T33" s="4" t="s">
        <v>34</v>
      </c>
      <c r="U33" s="4">
        <v>147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152</v>
      </c>
      <c r="B34" s="4" t="s">
        <v>26</v>
      </c>
      <c r="C34" s="4" t="s">
        <v>27</v>
      </c>
      <c r="D34" s="4" t="s">
        <v>153</v>
      </c>
      <c r="E34" s="4" t="s">
        <v>150</v>
      </c>
      <c r="F34" s="6">
        <v>44655</v>
      </c>
      <c r="G34" s="6">
        <v>44656</v>
      </c>
      <c r="H34" s="4">
        <v>1</v>
      </c>
      <c r="I34" s="4">
        <v>1</v>
      </c>
      <c r="J34" s="4">
        <v>1</v>
      </c>
      <c r="K34" s="4" t="s">
        <v>30</v>
      </c>
      <c r="L34" s="4">
        <v>124</v>
      </c>
      <c r="M34" s="4">
        <v>124</v>
      </c>
      <c r="N34" s="4" t="s">
        <v>154</v>
      </c>
      <c r="O34" s="4" t="s">
        <v>32</v>
      </c>
      <c r="P34" s="4" t="s">
        <v>33</v>
      </c>
      <c r="Q34" s="4">
        <v>0</v>
      </c>
      <c r="R34" s="7">
        <v>44655</v>
      </c>
      <c r="S34" s="6">
        <v>44671</v>
      </c>
      <c r="T34" s="4" t="s">
        <v>34</v>
      </c>
      <c r="U34" s="4">
        <v>124</v>
      </c>
      <c r="V34" s="4">
        <v>0</v>
      </c>
      <c r="W34" s="4">
        <v>0</v>
      </c>
      <c r="X34" s="4" t="s">
        <v>35</v>
      </c>
      <c r="Y34" s="4" t="s">
        <v>155</v>
      </c>
    </row>
    <row r="35" s="4" customFormat="1" spans="1:25">
      <c r="A35" s="4" t="s">
        <v>143</v>
      </c>
      <c r="B35" s="4" t="s">
        <v>26</v>
      </c>
      <c r="C35" s="4" t="s">
        <v>98</v>
      </c>
      <c r="D35" s="4" t="s">
        <v>144</v>
      </c>
      <c r="E35" s="4" t="s">
        <v>145</v>
      </c>
      <c r="F35" s="6">
        <v>44655</v>
      </c>
      <c r="G35" s="6">
        <v>44656</v>
      </c>
      <c r="H35" s="4">
        <v>1</v>
      </c>
      <c r="I35" s="4">
        <v>1</v>
      </c>
      <c r="J35" s="4">
        <v>1</v>
      </c>
      <c r="K35" s="4" t="s">
        <v>30</v>
      </c>
      <c r="L35" s="4">
        <v>-189</v>
      </c>
      <c r="M35" s="4">
        <v>-189</v>
      </c>
      <c r="N35" s="4" t="s">
        <v>146</v>
      </c>
      <c r="O35" s="4" t="s">
        <v>32</v>
      </c>
      <c r="P35" s="4" t="s">
        <v>33</v>
      </c>
      <c r="Q35" s="4">
        <v>0</v>
      </c>
      <c r="R35" s="7">
        <v>44655</v>
      </c>
      <c r="S35" s="6">
        <v>44671</v>
      </c>
      <c r="T35" s="4" t="s">
        <v>34</v>
      </c>
      <c r="U35" s="4">
        <v>-189</v>
      </c>
      <c r="V35" s="4">
        <v>0</v>
      </c>
      <c r="W35" s="4">
        <v>0</v>
      </c>
      <c r="X35" s="4" t="s">
        <v>147</v>
      </c>
      <c r="Y3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8"/>
  <sheetViews>
    <sheetView tabSelected="1" workbookViewId="0">
      <selection activeCell="A37" sqref="A37:A38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156</v>
      </c>
    </row>
    <row r="2" s="4" customFormat="1" spans="1:9">
      <c r="A2" s="5">
        <v>17658978657</v>
      </c>
      <c r="B2" s="6">
        <v>44655</v>
      </c>
      <c r="C2" s="6">
        <v>44656</v>
      </c>
      <c r="D2" s="4">
        <v>966</v>
      </c>
      <c r="E2" s="4" t="str">
        <f>VLOOKUP(A2,HOP!A:L,12,0)</f>
        <v>966.00</v>
      </c>
      <c r="F2" s="4" t="str">
        <f>VLOOKUP(A2,HOP!A:C,3,0)</f>
        <v>2470132</v>
      </c>
      <c r="G2" s="4">
        <f>D2-E2</f>
        <v>0</v>
      </c>
      <c r="H2" s="4" t="str">
        <f>$H$1&amp;F2</f>
        <v>，2470132</v>
      </c>
      <c r="I2" s="4" t="str">
        <f>VLOOKUP(A2,HOP!A:U,21,0)</f>
        <v>直连</v>
      </c>
    </row>
    <row r="3" s="4" customFormat="1" spans="1:9">
      <c r="A3" s="5">
        <v>17665632694</v>
      </c>
      <c r="B3" s="6">
        <v>44655</v>
      </c>
      <c r="C3" s="6">
        <v>44656</v>
      </c>
      <c r="D3" s="4">
        <v>562</v>
      </c>
      <c r="E3" s="4" t="str">
        <f>VLOOKUP(A3,HOP!A:L,12,0)</f>
        <v>562.00</v>
      </c>
      <c r="F3" s="4" t="str">
        <f>VLOOKUP(A3,HOP!A:C,3,0)</f>
        <v>2470742</v>
      </c>
      <c r="G3" s="4">
        <f t="shared" ref="G3:G31" si="0">D3-E3</f>
        <v>0</v>
      </c>
      <c r="H3" s="4" t="str">
        <f t="shared" ref="H3:H31" si="1">$H$1&amp;F3</f>
        <v>，2470742</v>
      </c>
      <c r="I3" s="4" t="str">
        <f>VLOOKUP(A3,HOP!A:U,21,0)</f>
        <v>直连</v>
      </c>
    </row>
    <row r="4" s="4" customFormat="1" spans="1:9">
      <c r="A4" s="5">
        <v>17667669114</v>
      </c>
      <c r="B4" s="6">
        <v>44655</v>
      </c>
      <c r="C4" s="6">
        <v>44656</v>
      </c>
      <c r="D4" s="4">
        <v>488</v>
      </c>
      <c r="E4" s="4" t="str">
        <f>VLOOKUP(A4,HOP!A:L,12,0)</f>
        <v>488.00</v>
      </c>
      <c r="F4" s="4" t="str">
        <f>VLOOKUP(A4,HOP!A:C,3,0)</f>
        <v>2471710</v>
      </c>
      <c r="G4" s="4">
        <f t="shared" si="0"/>
        <v>0</v>
      </c>
      <c r="H4" s="4" t="str">
        <f t="shared" si="1"/>
        <v>，2471710</v>
      </c>
      <c r="I4" s="4" t="str">
        <f>VLOOKUP(A4,HOP!A:U,21,0)</f>
        <v>直连</v>
      </c>
    </row>
    <row r="5" s="4" customFormat="1" spans="1:9">
      <c r="A5" s="5">
        <v>17741742281</v>
      </c>
      <c r="B5" s="6">
        <v>44655</v>
      </c>
      <c r="C5" s="6">
        <v>44656</v>
      </c>
      <c r="D5" s="4">
        <v>424</v>
      </c>
      <c r="E5" s="4" t="str">
        <f>VLOOKUP(A5,HOP!A:L,12,0)</f>
        <v>424.00</v>
      </c>
      <c r="F5" s="4" t="str">
        <f>VLOOKUP(A5,HOP!A:C,3,0)</f>
        <v>2490964</v>
      </c>
      <c r="G5" s="4">
        <f t="shared" si="0"/>
        <v>0</v>
      </c>
      <c r="H5" s="4" t="str">
        <f t="shared" si="1"/>
        <v>，2490964</v>
      </c>
      <c r="I5" s="4" t="str">
        <f>VLOOKUP(A5,HOP!A:U,21,0)</f>
        <v>直连</v>
      </c>
    </row>
    <row r="6" s="4" customFormat="1" spans="1:9">
      <c r="A6" s="5">
        <v>17759898750</v>
      </c>
      <c r="B6" s="6">
        <v>44655</v>
      </c>
      <c r="C6" s="6">
        <v>44656</v>
      </c>
      <c r="D6" s="4">
        <v>385</v>
      </c>
      <c r="E6" s="4" t="str">
        <f>VLOOKUP(A6,HOP!A:L,12,0)</f>
        <v>385.00</v>
      </c>
      <c r="F6" s="4" t="str">
        <f>VLOOKUP(A6,HOP!A:C,3,0)</f>
        <v>2496130</v>
      </c>
      <c r="G6" s="4">
        <f t="shared" si="0"/>
        <v>0</v>
      </c>
      <c r="H6" s="4" t="str">
        <f t="shared" si="1"/>
        <v>，2496130</v>
      </c>
      <c r="I6" s="4" t="str">
        <f>VLOOKUP(A6,HOP!A:U,21,0)</f>
        <v>直连</v>
      </c>
    </row>
    <row r="7" s="4" customFormat="1" spans="1:9">
      <c r="A7" s="5">
        <v>17760619848</v>
      </c>
      <c r="B7" s="6">
        <v>44655</v>
      </c>
      <c r="C7" s="6">
        <v>44656</v>
      </c>
      <c r="D7" s="4">
        <v>415</v>
      </c>
      <c r="E7" s="4" t="str">
        <f>VLOOKUP(A7,HOP!A:L,12,0)</f>
        <v>415.00</v>
      </c>
      <c r="F7" s="4" t="str">
        <f>VLOOKUP(A7,HOP!A:C,3,0)</f>
        <v>2496489</v>
      </c>
      <c r="G7" s="4">
        <f t="shared" si="0"/>
        <v>0</v>
      </c>
      <c r="H7" s="4" t="str">
        <f t="shared" si="1"/>
        <v>，2496489</v>
      </c>
      <c r="I7" s="4" t="str">
        <f>VLOOKUP(A7,HOP!A:U,21,0)</f>
        <v>直连</v>
      </c>
    </row>
    <row r="8" s="4" customFormat="1" spans="1:9">
      <c r="A8" s="5">
        <v>17760644269</v>
      </c>
      <c r="B8" s="6">
        <v>44655</v>
      </c>
      <c r="C8" s="6">
        <v>44656</v>
      </c>
      <c r="D8" s="4">
        <v>362</v>
      </c>
      <c r="E8" s="4" t="str">
        <f>VLOOKUP(A8,HOP!A:L,12,0)</f>
        <v>362.00</v>
      </c>
      <c r="F8" s="4" t="str">
        <f>VLOOKUP(A8,HOP!A:C,3,0)</f>
        <v>2496516</v>
      </c>
      <c r="G8" s="4">
        <f t="shared" si="0"/>
        <v>0</v>
      </c>
      <c r="H8" s="4" t="str">
        <f t="shared" si="1"/>
        <v>，2496516</v>
      </c>
      <c r="I8" s="4" t="str">
        <f>VLOOKUP(A8,HOP!A:U,21,0)</f>
        <v>直连</v>
      </c>
    </row>
    <row r="9" s="4" customFormat="1" spans="1:9">
      <c r="A9" s="5">
        <v>17761026287</v>
      </c>
      <c r="B9" s="6">
        <v>44655</v>
      </c>
      <c r="C9" s="6">
        <v>44656</v>
      </c>
      <c r="D9" s="4">
        <v>119</v>
      </c>
      <c r="E9" s="4" t="str">
        <f>VLOOKUP(A9,HOP!A:L,12,0)</f>
        <v>119.00</v>
      </c>
      <c r="F9" s="4" t="str">
        <f>VLOOKUP(A9,HOP!A:C,3,0)</f>
        <v>2496794</v>
      </c>
      <c r="G9" s="4">
        <f t="shared" si="0"/>
        <v>0</v>
      </c>
      <c r="H9" s="4" t="str">
        <f t="shared" si="1"/>
        <v>，2496794</v>
      </c>
      <c r="I9" s="4" t="str">
        <f>VLOOKUP(A9,HOP!A:U,21,0)</f>
        <v>直连</v>
      </c>
    </row>
    <row r="10" s="4" customFormat="1" spans="1:9">
      <c r="A10" s="5">
        <v>17761079817</v>
      </c>
      <c r="B10" s="6">
        <v>44655</v>
      </c>
      <c r="C10" s="6">
        <v>44656</v>
      </c>
      <c r="D10" s="4">
        <v>85</v>
      </c>
      <c r="E10" s="4" t="str">
        <f>VLOOKUP(A10,HOP!A:L,12,0)</f>
        <v>85.00</v>
      </c>
      <c r="F10" s="4" t="str">
        <f>VLOOKUP(A10,HOP!A:C,3,0)</f>
        <v>2496831</v>
      </c>
      <c r="G10" s="4">
        <f t="shared" si="0"/>
        <v>0</v>
      </c>
      <c r="H10" s="4" t="str">
        <f t="shared" si="1"/>
        <v>，2496831</v>
      </c>
      <c r="I10" s="4" t="str">
        <f>VLOOKUP(A10,HOP!A:U,21,0)</f>
        <v>直连</v>
      </c>
    </row>
    <row r="11" s="4" customFormat="1" spans="1:9">
      <c r="A11" s="5">
        <v>17761157541</v>
      </c>
      <c r="B11" s="6">
        <v>44655</v>
      </c>
      <c r="C11" s="6">
        <v>44656</v>
      </c>
      <c r="D11" s="4">
        <v>100</v>
      </c>
      <c r="E11" s="4" t="str">
        <f>VLOOKUP(A11,HOP!A:L,12,0)</f>
        <v>100.00</v>
      </c>
      <c r="F11" s="4" t="str">
        <f>VLOOKUP(A11,HOP!A:C,3,0)</f>
        <v>2496875</v>
      </c>
      <c r="G11" s="4">
        <f t="shared" si="0"/>
        <v>0</v>
      </c>
      <c r="H11" s="4" t="str">
        <f t="shared" si="1"/>
        <v>，2496875</v>
      </c>
      <c r="I11" s="4" t="str">
        <f>VLOOKUP(A11,HOP!A:U,21,0)</f>
        <v>直连</v>
      </c>
    </row>
    <row r="12" s="4" customFormat="1" spans="1:9">
      <c r="A12" s="5">
        <v>17761161500</v>
      </c>
      <c r="B12" s="6">
        <v>44655</v>
      </c>
      <c r="C12" s="6">
        <v>44656</v>
      </c>
      <c r="D12" s="4">
        <v>159</v>
      </c>
      <c r="E12" s="4" t="str">
        <f>VLOOKUP(A12,HOP!A:L,12,0)</f>
        <v>159.00</v>
      </c>
      <c r="F12" s="4" t="str">
        <f>VLOOKUP(A12,HOP!A:C,3,0)</f>
        <v>2496882</v>
      </c>
      <c r="G12" s="4">
        <f t="shared" si="0"/>
        <v>0</v>
      </c>
      <c r="H12" s="4" t="str">
        <f t="shared" si="1"/>
        <v>，2496882</v>
      </c>
      <c r="I12" s="4" t="str">
        <f>VLOOKUP(A12,HOP!A:U,21,0)</f>
        <v>直连</v>
      </c>
    </row>
    <row r="13" s="4" customFormat="1" spans="1:9">
      <c r="A13" s="5">
        <v>17761311463</v>
      </c>
      <c r="B13" s="6">
        <v>44655</v>
      </c>
      <c r="C13" s="6">
        <v>44656</v>
      </c>
      <c r="D13" s="4">
        <v>100</v>
      </c>
      <c r="E13" s="4" t="str">
        <f>VLOOKUP(A13,HOP!A:L,12,0)</f>
        <v>100.00</v>
      </c>
      <c r="F13" s="4" t="str">
        <f>VLOOKUP(A13,HOP!A:C,3,0)</f>
        <v>2496982</v>
      </c>
      <c r="G13" s="4">
        <f t="shared" si="0"/>
        <v>0</v>
      </c>
      <c r="H13" s="4" t="str">
        <f t="shared" si="1"/>
        <v>，2496982</v>
      </c>
      <c r="I13" s="4" t="str">
        <f>VLOOKUP(A13,HOP!A:U,21,0)</f>
        <v>直连</v>
      </c>
    </row>
    <row r="14" s="4" customFormat="1" spans="1:9">
      <c r="A14" s="5">
        <v>17761333420</v>
      </c>
      <c r="B14" s="6">
        <v>44655</v>
      </c>
      <c r="C14" s="6">
        <v>44656</v>
      </c>
      <c r="D14" s="4">
        <v>55</v>
      </c>
      <c r="E14" s="4" t="str">
        <f>VLOOKUP(A14,HOP!A:L,12,0)</f>
        <v>55.00</v>
      </c>
      <c r="F14" s="4" t="str">
        <f>VLOOKUP(A14,HOP!A:C,3,0)</f>
        <v>2497000</v>
      </c>
      <c r="G14" s="4">
        <f t="shared" si="0"/>
        <v>0</v>
      </c>
      <c r="H14" s="4" t="str">
        <f t="shared" si="1"/>
        <v>，2497000</v>
      </c>
      <c r="I14" s="4" t="str">
        <f>VLOOKUP(A14,HOP!A:U,21,0)</f>
        <v>直连</v>
      </c>
    </row>
    <row r="15" s="4" customFormat="1" spans="1:9">
      <c r="A15" s="5">
        <v>17761341844</v>
      </c>
      <c r="B15" s="6">
        <v>44655</v>
      </c>
      <c r="C15" s="6">
        <v>44656</v>
      </c>
      <c r="D15" s="4">
        <v>55</v>
      </c>
      <c r="E15" s="4" t="str">
        <f>VLOOKUP(A15,HOP!A:L,12,0)</f>
        <v>55.00</v>
      </c>
      <c r="F15" s="4" t="str">
        <f>VLOOKUP(A15,HOP!A:C,3,0)</f>
        <v>2497011</v>
      </c>
      <c r="G15" s="4">
        <f t="shared" si="0"/>
        <v>0</v>
      </c>
      <c r="H15" s="4" t="str">
        <f t="shared" si="1"/>
        <v>，2497011</v>
      </c>
      <c r="I15" s="4" t="str">
        <f>VLOOKUP(A15,HOP!A:U,21,0)</f>
        <v>直连</v>
      </c>
    </row>
    <row r="16" s="4" customFormat="1" spans="1:9">
      <c r="A16" s="5">
        <v>17761343347</v>
      </c>
      <c r="B16" s="6">
        <v>44655</v>
      </c>
      <c r="C16" s="6">
        <v>44656</v>
      </c>
      <c r="D16" s="4">
        <v>107</v>
      </c>
      <c r="E16" s="4" t="str">
        <f>VLOOKUP(A16,HOP!A:L,12,0)</f>
        <v>107.00</v>
      </c>
      <c r="F16" s="4" t="str">
        <f>VLOOKUP(A16,HOP!A:C,3,0)</f>
        <v>2497012</v>
      </c>
      <c r="G16" s="4">
        <f t="shared" si="0"/>
        <v>0</v>
      </c>
      <c r="H16" s="4" t="str">
        <f t="shared" si="1"/>
        <v>，2497012</v>
      </c>
      <c r="I16" s="4" t="str">
        <f>VLOOKUP(A16,HOP!A:U,21,0)</f>
        <v>直连</v>
      </c>
    </row>
    <row r="17" s="4" customFormat="1" hidden="1" spans="1:9">
      <c r="A17" s="5">
        <v>17761475159</v>
      </c>
      <c r="B17" s="6">
        <v>44655</v>
      </c>
      <c r="C17" s="6">
        <v>44656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17761587067</v>
      </c>
      <c r="B18" s="6">
        <v>44655</v>
      </c>
      <c r="C18" s="6">
        <v>44656</v>
      </c>
      <c r="D18" s="4">
        <v>77</v>
      </c>
      <c r="E18" s="4" t="str">
        <f>VLOOKUP(A18,HOP!A:L,12,0)</f>
        <v>77.00</v>
      </c>
      <c r="F18" s="4" t="str">
        <f>VLOOKUP(A18,HOP!A:C,3,0)</f>
        <v>2497185</v>
      </c>
      <c r="G18" s="4">
        <f t="shared" si="0"/>
        <v>0</v>
      </c>
      <c r="H18" s="4" t="str">
        <f t="shared" si="1"/>
        <v>，2497185</v>
      </c>
      <c r="I18" s="4" t="str">
        <f>VLOOKUP(A18,HOP!A:U,21,0)</f>
        <v>直连</v>
      </c>
    </row>
    <row r="19" s="4" customFormat="1" spans="1:9">
      <c r="A19" s="5">
        <v>17761604379</v>
      </c>
      <c r="B19" s="6">
        <v>44655</v>
      </c>
      <c r="C19" s="6">
        <v>44656</v>
      </c>
      <c r="D19" s="4">
        <v>2723</v>
      </c>
      <c r="E19" s="4" t="str">
        <f>VLOOKUP(A19,HOP!A:L,12,0)</f>
        <v>2723.00</v>
      </c>
      <c r="F19" s="4" t="str">
        <f>VLOOKUP(A19,HOP!A:C,3,0)</f>
        <v>2497193</v>
      </c>
      <c r="G19" s="4">
        <f t="shared" si="0"/>
        <v>0</v>
      </c>
      <c r="H19" s="4" t="str">
        <f t="shared" si="1"/>
        <v>，2497193</v>
      </c>
      <c r="I19" s="4" t="str">
        <f>VLOOKUP(A19,HOP!A:U,21,0)</f>
        <v>直连</v>
      </c>
    </row>
    <row r="20" s="4" customFormat="1" spans="1:9">
      <c r="A20" s="5">
        <v>17761652554</v>
      </c>
      <c r="B20" s="6">
        <v>44655</v>
      </c>
      <c r="C20" s="6">
        <v>44656</v>
      </c>
      <c r="D20" s="4">
        <v>123</v>
      </c>
      <c r="E20" s="4" t="str">
        <f>VLOOKUP(A20,HOP!A:L,12,0)</f>
        <v>123.00</v>
      </c>
      <c r="F20" s="4" t="str">
        <f>VLOOKUP(A20,HOP!A:C,3,0)</f>
        <v>2497233</v>
      </c>
      <c r="G20" s="4">
        <f t="shared" si="0"/>
        <v>0</v>
      </c>
      <c r="H20" s="4" t="str">
        <f t="shared" si="1"/>
        <v>，2497233</v>
      </c>
      <c r="I20" s="4" t="str">
        <f>VLOOKUP(A20,HOP!A:U,21,0)</f>
        <v>直连</v>
      </c>
    </row>
    <row r="21" s="4" customFormat="1" spans="1:9">
      <c r="A21" s="5">
        <v>17761707601</v>
      </c>
      <c r="B21" s="6">
        <v>44655</v>
      </c>
      <c r="C21" s="6">
        <v>44656</v>
      </c>
      <c r="D21" s="4">
        <v>446</v>
      </c>
      <c r="E21" s="4" t="str">
        <f>VLOOKUP(A21,HOP!A:L,12,0)</f>
        <v>446.00</v>
      </c>
      <c r="F21" s="4" t="str">
        <f>VLOOKUP(A21,HOP!A:C,3,0)</f>
        <v>2497276</v>
      </c>
      <c r="G21" s="4">
        <f t="shared" si="0"/>
        <v>0</v>
      </c>
      <c r="H21" s="4" t="str">
        <f t="shared" si="1"/>
        <v>，2497276</v>
      </c>
      <c r="I21" s="4" t="str">
        <f>VLOOKUP(A21,HOP!A:U,21,0)</f>
        <v>直连</v>
      </c>
    </row>
    <row r="22" s="4" customFormat="1" spans="1:9">
      <c r="A22" s="5">
        <v>17761747311</v>
      </c>
      <c r="B22" s="6">
        <v>44655</v>
      </c>
      <c r="C22" s="6">
        <v>44656</v>
      </c>
      <c r="D22" s="4">
        <v>73</v>
      </c>
      <c r="E22" s="4" t="str">
        <f>VLOOKUP(A22,HOP!A:L,12,0)</f>
        <v>73.00</v>
      </c>
      <c r="F22" s="4" t="str">
        <f>VLOOKUP(A22,HOP!A:C,3,0)</f>
        <v>2497308</v>
      </c>
      <c r="G22" s="4">
        <f t="shared" si="0"/>
        <v>0</v>
      </c>
      <c r="H22" s="4" t="str">
        <f t="shared" si="1"/>
        <v>，2497308</v>
      </c>
      <c r="I22" s="4" t="str">
        <f>VLOOKUP(A22,HOP!A:U,21,0)</f>
        <v>直连</v>
      </c>
    </row>
    <row r="23" s="4" customFormat="1" spans="1:9">
      <c r="A23" s="5">
        <v>17761755485</v>
      </c>
      <c r="B23" s="6">
        <v>44655</v>
      </c>
      <c r="C23" s="6">
        <v>44656</v>
      </c>
      <c r="D23" s="4">
        <v>73</v>
      </c>
      <c r="E23" s="4" t="str">
        <f>VLOOKUP(A23,HOP!A:L,12,0)</f>
        <v>73.00</v>
      </c>
      <c r="F23" s="4" t="str">
        <f>VLOOKUP(A23,HOP!A:C,3,0)</f>
        <v>2497320</v>
      </c>
      <c r="G23" s="4">
        <f t="shared" si="0"/>
        <v>0</v>
      </c>
      <c r="H23" s="4" t="str">
        <f t="shared" si="1"/>
        <v>，2497320</v>
      </c>
      <c r="I23" s="4" t="str">
        <f>VLOOKUP(A23,HOP!A:U,21,0)</f>
        <v>直连</v>
      </c>
    </row>
    <row r="24" s="4" customFormat="1" spans="1:9">
      <c r="A24" s="5">
        <v>17761785259</v>
      </c>
      <c r="B24" s="6">
        <v>44655</v>
      </c>
      <c r="C24" s="6">
        <v>44656</v>
      </c>
      <c r="D24" s="4">
        <v>130</v>
      </c>
      <c r="E24" s="4" t="str">
        <f>VLOOKUP(A24,HOP!A:L,12,0)</f>
        <v>130.00</v>
      </c>
      <c r="F24" s="4" t="str">
        <f>VLOOKUP(A24,HOP!A:C,3,0)</f>
        <v>2497355</v>
      </c>
      <c r="G24" s="4">
        <f t="shared" si="0"/>
        <v>0</v>
      </c>
      <c r="H24" s="4" t="str">
        <f t="shared" si="1"/>
        <v>，2497355</v>
      </c>
      <c r="I24" s="4" t="str">
        <f>VLOOKUP(A24,HOP!A:U,21,0)</f>
        <v>直连</v>
      </c>
    </row>
    <row r="25" s="4" customFormat="1" spans="1:9">
      <c r="A25" s="5">
        <v>17761792705</v>
      </c>
      <c r="B25" s="6">
        <v>44655</v>
      </c>
      <c r="C25" s="6">
        <v>44656</v>
      </c>
      <c r="D25" s="4">
        <v>134</v>
      </c>
      <c r="E25" s="4" t="str">
        <f>VLOOKUP(A25,HOP!A:L,12,0)</f>
        <v>134.00</v>
      </c>
      <c r="F25" s="4" t="str">
        <f>VLOOKUP(A25,HOP!A:C,3,0)</f>
        <v>2497363</v>
      </c>
      <c r="G25" s="4">
        <f t="shared" si="0"/>
        <v>0</v>
      </c>
      <c r="H25" s="4" t="str">
        <f t="shared" si="1"/>
        <v>，2497363</v>
      </c>
      <c r="I25" s="4" t="str">
        <f>VLOOKUP(A25,HOP!A:U,21,0)</f>
        <v>直连</v>
      </c>
    </row>
    <row r="26" s="4" customFormat="1" hidden="1" spans="1:9">
      <c r="A26" s="5">
        <v>17761803856</v>
      </c>
      <c r="B26" s="6">
        <v>44655</v>
      </c>
      <c r="C26" s="6">
        <v>44656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17761854799</v>
      </c>
      <c r="B27" s="6">
        <v>44655</v>
      </c>
      <c r="C27" s="6">
        <v>44656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17761911468</v>
      </c>
      <c r="B28" s="6">
        <v>44655</v>
      </c>
      <c r="C28" s="6">
        <v>44656</v>
      </c>
      <c r="D28" s="4">
        <v>116</v>
      </c>
      <c r="E28" s="4" t="str">
        <f>VLOOKUP(A28,HOP!A:L,12,0)</f>
        <v>116.00</v>
      </c>
      <c r="F28" s="4" t="str">
        <f>VLOOKUP(A28,HOP!A:C,3,0)</f>
        <v>2497465</v>
      </c>
      <c r="G28" s="4">
        <f t="shared" si="0"/>
        <v>0</v>
      </c>
      <c r="H28" s="4" t="str">
        <f t="shared" si="1"/>
        <v>，2497465</v>
      </c>
      <c r="I28" s="4" t="str">
        <f>VLOOKUP(A28,HOP!A:U,21,0)</f>
        <v>直连</v>
      </c>
    </row>
    <row r="29" s="4" customFormat="1" hidden="1" spans="1:9">
      <c r="A29" s="5">
        <v>17761996323</v>
      </c>
      <c r="B29" s="6">
        <v>44655</v>
      </c>
      <c r="C29" s="6">
        <v>44656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17762021924</v>
      </c>
      <c r="B30" s="6">
        <v>44655</v>
      </c>
      <c r="C30" s="6">
        <v>44656</v>
      </c>
      <c r="D30" s="4">
        <v>147</v>
      </c>
      <c r="E30" s="4" t="str">
        <f>VLOOKUP(A30,HOP!A:L,12,0)</f>
        <v>147.00</v>
      </c>
      <c r="F30" s="4" t="str">
        <f>VLOOKUP(A30,HOP!A:C,3,0)</f>
        <v>2497547</v>
      </c>
      <c r="G30" s="4">
        <f t="shared" si="0"/>
        <v>0</v>
      </c>
      <c r="H30" s="4" t="str">
        <f t="shared" si="1"/>
        <v>，2497547</v>
      </c>
      <c r="I30" s="4" t="str">
        <f>VLOOKUP(A30,HOP!A:U,21,0)</f>
        <v>直连</v>
      </c>
    </row>
    <row r="31" s="4" customFormat="1" spans="1:9">
      <c r="A31" s="5">
        <v>17762409053</v>
      </c>
      <c r="B31" s="6">
        <v>44655</v>
      </c>
      <c r="C31" s="6">
        <v>44656</v>
      </c>
      <c r="D31" s="4">
        <v>124</v>
      </c>
      <c r="E31" s="4" t="str">
        <f>VLOOKUP(A31,HOP!A:L,12,0)</f>
        <v>124.00</v>
      </c>
      <c r="F31" s="4" t="str">
        <f>VLOOKUP(A31,HOP!A:C,3,0)</f>
        <v>2497779</v>
      </c>
      <c r="G31" s="4">
        <f t="shared" si="0"/>
        <v>0</v>
      </c>
      <c r="H31" s="4" t="str">
        <f t="shared" si="1"/>
        <v>，2497779</v>
      </c>
      <c r="I31" s="4" t="str">
        <f>VLOOKUP(A31,HOP!A:U,21,0)</f>
        <v>直连</v>
      </c>
    </row>
    <row r="33" spans="4:4">
      <c r="D33" s="4">
        <f>SUM(D2:D32)</f>
        <v>8548</v>
      </c>
    </row>
    <row r="34" spans="4:4">
      <c r="D34" s="4" t="s">
        <v>157</v>
      </c>
    </row>
    <row r="37" spans="1:1">
      <c r="A37" s="4" t="s">
        <v>158</v>
      </c>
    </row>
    <row r="38" spans="1:1">
      <c r="A38" s="4" t="s">
        <v>159</v>
      </c>
    </row>
  </sheetData>
  <autoFilter ref="A1:XFD34">
    <filterColumn colId="3">
      <filters blank="1">
        <filter val="55"/>
        <filter val="415"/>
        <filter val="116"/>
        <filter val="119"/>
        <filter val="159"/>
        <filter val="8548 CNY"/>
        <filter val="362"/>
        <filter val="562"/>
        <filter val="123"/>
        <filter val="2723"/>
        <filter val="124"/>
        <filter val="424"/>
        <filter val="966"/>
        <filter val="130"/>
        <filter val="73"/>
        <filter val="134"/>
        <filter val="77"/>
        <filter val="100"/>
        <filter val="85"/>
        <filter val="385"/>
        <filter val="446"/>
        <filter val="107"/>
        <filter val="147"/>
        <filter val="488"/>
        <filter val="854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E40" sqref="E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160</v>
      </c>
      <c r="B1" s="2" t="s">
        <v>161</v>
      </c>
      <c r="C1" s="2" t="s">
        <v>162</v>
      </c>
      <c r="D1" s="2" t="s">
        <v>163</v>
      </c>
      <c r="E1" s="2" t="s">
        <v>13</v>
      </c>
      <c r="F1" s="2" t="s">
        <v>5</v>
      </c>
      <c r="G1" s="2" t="s">
        <v>6</v>
      </c>
      <c r="H1" s="2" t="s">
        <v>164</v>
      </c>
      <c r="I1" s="2" t="s">
        <v>165</v>
      </c>
      <c r="J1" s="2" t="s">
        <v>166</v>
      </c>
      <c r="K1" s="2" t="s">
        <v>167</v>
      </c>
      <c r="L1" s="2" t="s">
        <v>168</v>
      </c>
      <c r="M1" s="2" t="s">
        <v>169</v>
      </c>
      <c r="N1" s="2" t="s">
        <v>170</v>
      </c>
      <c r="O1" s="2" t="s">
        <v>171</v>
      </c>
      <c r="P1" s="2" t="s">
        <v>172</v>
      </c>
      <c r="Q1" s="2" t="s">
        <v>173</v>
      </c>
      <c r="R1" s="2" t="s">
        <v>174</v>
      </c>
      <c r="S1" s="2" t="s">
        <v>175</v>
      </c>
      <c r="T1" s="2" t="s">
        <v>176</v>
      </c>
      <c r="U1" s="2" t="s">
        <v>177</v>
      </c>
    </row>
    <row r="2" s="1" customFormat="1" spans="1:21">
      <c r="A2" s="3">
        <v>17762409053</v>
      </c>
      <c r="B2" s="1" t="s">
        <v>178</v>
      </c>
      <c r="C2" s="1" t="s">
        <v>179</v>
      </c>
      <c r="D2" s="1" t="s">
        <v>180</v>
      </c>
      <c r="E2" s="1" t="s">
        <v>154</v>
      </c>
      <c r="F2" s="1" t="s">
        <v>178</v>
      </c>
      <c r="G2" s="1" t="s">
        <v>181</v>
      </c>
      <c r="H2" s="1" t="s">
        <v>182</v>
      </c>
      <c r="I2" s="1" t="s">
        <v>183</v>
      </c>
      <c r="J2" s="1" t="s">
        <v>184</v>
      </c>
      <c r="K2" s="1" t="s">
        <v>183</v>
      </c>
      <c r="L2" s="1" t="s">
        <v>183</v>
      </c>
      <c r="M2" s="1" t="s">
        <v>185</v>
      </c>
      <c r="N2" s="1" t="s">
        <v>185</v>
      </c>
      <c r="O2" s="1" t="s">
        <v>186</v>
      </c>
      <c r="P2" s="1" t="s">
        <v>187</v>
      </c>
      <c r="Q2" s="1" t="s">
        <v>188</v>
      </c>
      <c r="R2" s="1" t="s">
        <v>189</v>
      </c>
      <c r="S2" s="1" t="s">
        <v>190</v>
      </c>
      <c r="T2" s="1" t="s">
        <v>191</v>
      </c>
      <c r="U2" s="1" t="s">
        <v>192</v>
      </c>
    </row>
    <row r="3" s="1" customFormat="1" spans="1:21">
      <c r="A3" s="3">
        <v>17762021924</v>
      </c>
      <c r="B3" s="1" t="s">
        <v>178</v>
      </c>
      <c r="C3" s="1" t="s">
        <v>193</v>
      </c>
      <c r="D3" s="1" t="s">
        <v>194</v>
      </c>
      <c r="E3" s="1" t="s">
        <v>151</v>
      </c>
      <c r="F3" s="1" t="s">
        <v>178</v>
      </c>
      <c r="G3" s="1" t="s">
        <v>181</v>
      </c>
      <c r="H3" s="1" t="s">
        <v>182</v>
      </c>
      <c r="I3" s="1" t="s">
        <v>195</v>
      </c>
      <c r="J3" s="1" t="s">
        <v>184</v>
      </c>
      <c r="K3" s="1" t="s">
        <v>195</v>
      </c>
      <c r="L3" s="1" t="s">
        <v>195</v>
      </c>
      <c r="M3" s="1" t="s">
        <v>185</v>
      </c>
      <c r="N3" s="1" t="s">
        <v>185</v>
      </c>
      <c r="O3" s="1" t="s">
        <v>186</v>
      </c>
      <c r="P3" s="1" t="s">
        <v>187</v>
      </c>
      <c r="Q3" s="1" t="s">
        <v>188</v>
      </c>
      <c r="R3" s="1" t="s">
        <v>196</v>
      </c>
      <c r="S3" s="1" t="s">
        <v>190</v>
      </c>
      <c r="T3" s="1" t="s">
        <v>191</v>
      </c>
      <c r="U3" s="1" t="s">
        <v>192</v>
      </c>
    </row>
    <row r="4" s="1" customFormat="1" spans="1:21">
      <c r="A4" s="3">
        <v>17761911468</v>
      </c>
      <c r="B4" s="1" t="s">
        <v>178</v>
      </c>
      <c r="C4" s="1" t="s">
        <v>197</v>
      </c>
      <c r="D4" s="1" t="s">
        <v>198</v>
      </c>
      <c r="E4" s="1" t="s">
        <v>141</v>
      </c>
      <c r="F4" s="1" t="s">
        <v>178</v>
      </c>
      <c r="G4" s="1" t="s">
        <v>181</v>
      </c>
      <c r="H4" s="1" t="s">
        <v>182</v>
      </c>
      <c r="I4" s="1" t="s">
        <v>199</v>
      </c>
      <c r="J4" s="1" t="s">
        <v>184</v>
      </c>
      <c r="K4" s="1" t="s">
        <v>199</v>
      </c>
      <c r="L4" s="1" t="s">
        <v>199</v>
      </c>
      <c r="M4" s="1" t="s">
        <v>185</v>
      </c>
      <c r="N4" s="1" t="s">
        <v>185</v>
      </c>
      <c r="O4" s="1" t="s">
        <v>186</v>
      </c>
      <c r="P4" s="1" t="s">
        <v>187</v>
      </c>
      <c r="Q4" s="1" t="s">
        <v>188</v>
      </c>
      <c r="R4" s="1" t="s">
        <v>200</v>
      </c>
      <c r="S4" s="1" t="s">
        <v>190</v>
      </c>
      <c r="T4" s="1" t="s">
        <v>191</v>
      </c>
      <c r="U4" s="1" t="s">
        <v>192</v>
      </c>
    </row>
    <row r="5" s="1" customFormat="1" spans="1:21">
      <c r="A5" s="3">
        <v>17761792705</v>
      </c>
      <c r="B5" s="1" t="s">
        <v>178</v>
      </c>
      <c r="C5" s="1" t="s">
        <v>201</v>
      </c>
      <c r="D5" s="1" t="s">
        <v>202</v>
      </c>
      <c r="E5" s="1" t="s">
        <v>203</v>
      </c>
      <c r="F5" s="1" t="s">
        <v>178</v>
      </c>
      <c r="G5" s="1" t="s">
        <v>181</v>
      </c>
      <c r="H5" s="1" t="s">
        <v>182</v>
      </c>
      <c r="I5" s="1" t="s">
        <v>204</v>
      </c>
      <c r="J5" s="1" t="s">
        <v>184</v>
      </c>
      <c r="K5" s="1" t="s">
        <v>204</v>
      </c>
      <c r="L5" s="1" t="s">
        <v>204</v>
      </c>
      <c r="M5" s="1" t="s">
        <v>185</v>
      </c>
      <c r="N5" s="1" t="s">
        <v>185</v>
      </c>
      <c r="O5" s="1" t="s">
        <v>186</v>
      </c>
      <c r="P5" s="1" t="s">
        <v>187</v>
      </c>
      <c r="Q5" s="1" t="s">
        <v>188</v>
      </c>
      <c r="R5" s="1" t="s">
        <v>205</v>
      </c>
      <c r="S5" s="1" t="s">
        <v>190</v>
      </c>
      <c r="T5" s="1" t="s">
        <v>191</v>
      </c>
      <c r="U5" s="1" t="s">
        <v>192</v>
      </c>
    </row>
    <row r="6" s="1" customFormat="1" spans="1:21">
      <c r="A6" s="3">
        <v>17761785259</v>
      </c>
      <c r="B6" s="1" t="s">
        <v>178</v>
      </c>
      <c r="C6" s="1" t="s">
        <v>206</v>
      </c>
      <c r="D6" s="1" t="s">
        <v>207</v>
      </c>
      <c r="E6" s="1" t="s">
        <v>127</v>
      </c>
      <c r="F6" s="1" t="s">
        <v>178</v>
      </c>
      <c r="G6" s="1" t="s">
        <v>181</v>
      </c>
      <c r="H6" s="1" t="s">
        <v>182</v>
      </c>
      <c r="I6" s="1" t="s">
        <v>208</v>
      </c>
      <c r="J6" s="1" t="s">
        <v>184</v>
      </c>
      <c r="K6" s="1" t="s">
        <v>208</v>
      </c>
      <c r="L6" s="1" t="s">
        <v>208</v>
      </c>
      <c r="M6" s="1" t="s">
        <v>185</v>
      </c>
      <c r="N6" s="1" t="s">
        <v>185</v>
      </c>
      <c r="O6" s="1" t="s">
        <v>186</v>
      </c>
      <c r="P6" s="1" t="s">
        <v>187</v>
      </c>
      <c r="Q6" s="1" t="s">
        <v>188</v>
      </c>
      <c r="R6" s="1" t="s">
        <v>209</v>
      </c>
      <c r="S6" s="1" t="s">
        <v>190</v>
      </c>
      <c r="T6" s="1" t="s">
        <v>191</v>
      </c>
      <c r="U6" s="1" t="s">
        <v>192</v>
      </c>
    </row>
    <row r="7" s="1" customFormat="1" spans="1:21">
      <c r="A7" s="3">
        <v>17761755485</v>
      </c>
      <c r="B7" s="1" t="s">
        <v>178</v>
      </c>
      <c r="C7" s="1" t="s">
        <v>210</v>
      </c>
      <c r="D7" s="1" t="s">
        <v>211</v>
      </c>
      <c r="E7" s="1" t="s">
        <v>123</v>
      </c>
      <c r="F7" s="1" t="s">
        <v>178</v>
      </c>
      <c r="G7" s="1" t="s">
        <v>181</v>
      </c>
      <c r="H7" s="1" t="s">
        <v>182</v>
      </c>
      <c r="I7" s="1" t="s">
        <v>212</v>
      </c>
      <c r="J7" s="1" t="s">
        <v>184</v>
      </c>
      <c r="K7" s="1" t="s">
        <v>212</v>
      </c>
      <c r="L7" s="1" t="s">
        <v>212</v>
      </c>
      <c r="M7" s="1" t="s">
        <v>185</v>
      </c>
      <c r="N7" s="1" t="s">
        <v>185</v>
      </c>
      <c r="O7" s="1" t="s">
        <v>186</v>
      </c>
      <c r="P7" s="1" t="s">
        <v>187</v>
      </c>
      <c r="Q7" s="1" t="s">
        <v>188</v>
      </c>
      <c r="R7" s="1" t="s">
        <v>213</v>
      </c>
      <c r="S7" s="1" t="s">
        <v>190</v>
      </c>
      <c r="T7" s="1" t="s">
        <v>191</v>
      </c>
      <c r="U7" s="1" t="s">
        <v>192</v>
      </c>
    </row>
    <row r="8" s="1" customFormat="1" spans="1:21">
      <c r="A8" s="3">
        <v>17761747311</v>
      </c>
      <c r="B8" s="1" t="s">
        <v>178</v>
      </c>
      <c r="C8" s="1" t="s">
        <v>214</v>
      </c>
      <c r="D8" s="1" t="s">
        <v>211</v>
      </c>
      <c r="E8" s="1" t="s">
        <v>121</v>
      </c>
      <c r="F8" s="1" t="s">
        <v>178</v>
      </c>
      <c r="G8" s="1" t="s">
        <v>181</v>
      </c>
      <c r="H8" s="1" t="s">
        <v>182</v>
      </c>
      <c r="I8" s="1" t="s">
        <v>212</v>
      </c>
      <c r="J8" s="1" t="s">
        <v>184</v>
      </c>
      <c r="K8" s="1" t="s">
        <v>212</v>
      </c>
      <c r="L8" s="1" t="s">
        <v>212</v>
      </c>
      <c r="M8" s="1" t="s">
        <v>185</v>
      </c>
      <c r="N8" s="1" t="s">
        <v>185</v>
      </c>
      <c r="O8" s="1" t="s">
        <v>186</v>
      </c>
      <c r="P8" s="1" t="s">
        <v>187</v>
      </c>
      <c r="Q8" s="1" t="s">
        <v>188</v>
      </c>
      <c r="R8" s="1" t="s">
        <v>215</v>
      </c>
      <c r="S8" s="1" t="s">
        <v>190</v>
      </c>
      <c r="T8" s="1" t="s">
        <v>191</v>
      </c>
      <c r="U8" s="1" t="s">
        <v>192</v>
      </c>
    </row>
    <row r="9" s="1" customFormat="1" spans="1:21">
      <c r="A9" s="3">
        <v>17761707601</v>
      </c>
      <c r="B9" s="1" t="s">
        <v>178</v>
      </c>
      <c r="C9" s="1" t="s">
        <v>216</v>
      </c>
      <c r="D9" s="1" t="s">
        <v>217</v>
      </c>
      <c r="E9" s="1" t="s">
        <v>218</v>
      </c>
      <c r="F9" s="1" t="s">
        <v>178</v>
      </c>
      <c r="G9" s="1" t="s">
        <v>181</v>
      </c>
      <c r="H9" s="1" t="s">
        <v>182</v>
      </c>
      <c r="I9" s="1" t="s">
        <v>219</v>
      </c>
      <c r="J9" s="1" t="s">
        <v>184</v>
      </c>
      <c r="K9" s="1" t="s">
        <v>219</v>
      </c>
      <c r="L9" s="1" t="s">
        <v>219</v>
      </c>
      <c r="M9" s="1" t="s">
        <v>185</v>
      </c>
      <c r="N9" s="1" t="s">
        <v>185</v>
      </c>
      <c r="O9" s="1" t="s">
        <v>186</v>
      </c>
      <c r="P9" s="1" t="s">
        <v>187</v>
      </c>
      <c r="Q9" s="1" t="s">
        <v>188</v>
      </c>
      <c r="R9" s="1" t="s">
        <v>220</v>
      </c>
      <c r="S9" s="1" t="s">
        <v>190</v>
      </c>
      <c r="T9" s="1" t="s">
        <v>191</v>
      </c>
      <c r="U9" s="1" t="s">
        <v>192</v>
      </c>
    </row>
    <row r="10" s="1" customFormat="1" spans="1:21">
      <c r="A10" s="3">
        <v>17761652554</v>
      </c>
      <c r="B10" s="1" t="s">
        <v>178</v>
      </c>
      <c r="C10" s="1" t="s">
        <v>221</v>
      </c>
      <c r="D10" s="1" t="s">
        <v>222</v>
      </c>
      <c r="E10" s="1" t="s">
        <v>111</v>
      </c>
      <c r="F10" s="1" t="s">
        <v>178</v>
      </c>
      <c r="G10" s="1" t="s">
        <v>181</v>
      </c>
      <c r="H10" s="1" t="s">
        <v>182</v>
      </c>
      <c r="I10" s="1" t="s">
        <v>223</v>
      </c>
      <c r="J10" s="1" t="s">
        <v>184</v>
      </c>
      <c r="K10" s="1" t="s">
        <v>223</v>
      </c>
      <c r="L10" s="1" t="s">
        <v>223</v>
      </c>
      <c r="M10" s="1" t="s">
        <v>185</v>
      </c>
      <c r="N10" s="1" t="s">
        <v>185</v>
      </c>
      <c r="O10" s="1" t="s">
        <v>186</v>
      </c>
      <c r="P10" s="1" t="s">
        <v>187</v>
      </c>
      <c r="Q10" s="1" t="s">
        <v>188</v>
      </c>
      <c r="R10" s="1" t="s">
        <v>224</v>
      </c>
      <c r="S10" s="1" t="s">
        <v>190</v>
      </c>
      <c r="T10" s="1" t="s">
        <v>191</v>
      </c>
      <c r="U10" s="1" t="s">
        <v>192</v>
      </c>
    </row>
    <row r="11" s="1" customFormat="1" spans="1:21">
      <c r="A11" s="3">
        <v>17761604379</v>
      </c>
      <c r="B11" s="1" t="s">
        <v>178</v>
      </c>
      <c r="C11" s="1" t="s">
        <v>225</v>
      </c>
      <c r="D11" s="1" t="s">
        <v>226</v>
      </c>
      <c r="E11" s="1" t="s">
        <v>227</v>
      </c>
      <c r="F11" s="1" t="s">
        <v>178</v>
      </c>
      <c r="G11" s="1" t="s">
        <v>181</v>
      </c>
      <c r="H11" s="1" t="s">
        <v>182</v>
      </c>
      <c r="I11" s="1" t="s">
        <v>228</v>
      </c>
      <c r="J11" s="1" t="s">
        <v>184</v>
      </c>
      <c r="K11" s="1" t="s">
        <v>228</v>
      </c>
      <c r="L11" s="1" t="s">
        <v>228</v>
      </c>
      <c r="M11" s="1" t="s">
        <v>185</v>
      </c>
      <c r="N11" s="1" t="s">
        <v>185</v>
      </c>
      <c r="O11" s="1" t="s">
        <v>186</v>
      </c>
      <c r="P11" s="1" t="s">
        <v>187</v>
      </c>
      <c r="Q11" s="1" t="s">
        <v>188</v>
      </c>
      <c r="R11" s="1" t="s">
        <v>229</v>
      </c>
      <c r="S11" s="1" t="s">
        <v>190</v>
      </c>
      <c r="T11" s="1" t="s">
        <v>191</v>
      </c>
      <c r="U11" s="1" t="s">
        <v>192</v>
      </c>
    </row>
    <row r="12" s="1" customFormat="1" spans="1:21">
      <c r="A12" s="3">
        <v>17761587067</v>
      </c>
      <c r="B12" s="1" t="s">
        <v>178</v>
      </c>
      <c r="C12" s="1" t="s">
        <v>230</v>
      </c>
      <c r="D12" s="1" t="s">
        <v>231</v>
      </c>
      <c r="E12" s="1" t="s">
        <v>102</v>
      </c>
      <c r="F12" s="1" t="s">
        <v>178</v>
      </c>
      <c r="G12" s="1" t="s">
        <v>181</v>
      </c>
      <c r="H12" s="1" t="s">
        <v>182</v>
      </c>
      <c r="I12" s="1" t="s">
        <v>232</v>
      </c>
      <c r="J12" s="1" t="s">
        <v>184</v>
      </c>
      <c r="K12" s="1" t="s">
        <v>232</v>
      </c>
      <c r="L12" s="1" t="s">
        <v>232</v>
      </c>
      <c r="M12" s="1" t="s">
        <v>185</v>
      </c>
      <c r="N12" s="1" t="s">
        <v>185</v>
      </c>
      <c r="O12" s="1" t="s">
        <v>186</v>
      </c>
      <c r="P12" s="1" t="s">
        <v>187</v>
      </c>
      <c r="Q12" s="1" t="s">
        <v>188</v>
      </c>
      <c r="R12" s="1" t="s">
        <v>233</v>
      </c>
      <c r="S12" s="1" t="s">
        <v>190</v>
      </c>
      <c r="T12" s="1" t="s">
        <v>191</v>
      </c>
      <c r="U12" s="1" t="s">
        <v>192</v>
      </c>
    </row>
    <row r="13" s="1" customFormat="1" spans="1:21">
      <c r="A13" s="3">
        <v>17761343347</v>
      </c>
      <c r="B13" s="1" t="s">
        <v>178</v>
      </c>
      <c r="C13" s="1" t="s">
        <v>234</v>
      </c>
      <c r="D13" s="1" t="s">
        <v>235</v>
      </c>
      <c r="E13" s="1" t="s">
        <v>92</v>
      </c>
      <c r="F13" s="1" t="s">
        <v>178</v>
      </c>
      <c r="G13" s="1" t="s">
        <v>181</v>
      </c>
      <c r="H13" s="1" t="s">
        <v>182</v>
      </c>
      <c r="I13" s="1" t="s">
        <v>236</v>
      </c>
      <c r="J13" s="1" t="s">
        <v>184</v>
      </c>
      <c r="K13" s="1" t="s">
        <v>236</v>
      </c>
      <c r="L13" s="1" t="s">
        <v>236</v>
      </c>
      <c r="M13" s="1" t="s">
        <v>185</v>
      </c>
      <c r="N13" s="1" t="s">
        <v>185</v>
      </c>
      <c r="O13" s="1" t="s">
        <v>186</v>
      </c>
      <c r="P13" s="1" t="s">
        <v>187</v>
      </c>
      <c r="Q13" s="1" t="s">
        <v>188</v>
      </c>
      <c r="R13" s="1" t="s">
        <v>237</v>
      </c>
      <c r="S13" s="1" t="s">
        <v>190</v>
      </c>
      <c r="T13" s="1" t="s">
        <v>191</v>
      </c>
      <c r="U13" s="1" t="s">
        <v>192</v>
      </c>
    </row>
    <row r="14" s="1" customFormat="1" spans="1:21">
      <c r="A14" s="3">
        <v>17761341844</v>
      </c>
      <c r="B14" s="1" t="s">
        <v>178</v>
      </c>
      <c r="C14" s="1" t="s">
        <v>238</v>
      </c>
      <c r="D14" s="1" t="s">
        <v>239</v>
      </c>
      <c r="E14" s="1" t="s">
        <v>240</v>
      </c>
      <c r="F14" s="1" t="s">
        <v>178</v>
      </c>
      <c r="G14" s="1" t="s">
        <v>181</v>
      </c>
      <c r="H14" s="1" t="s">
        <v>182</v>
      </c>
      <c r="I14" s="1" t="s">
        <v>241</v>
      </c>
      <c r="J14" s="1" t="s">
        <v>184</v>
      </c>
      <c r="K14" s="1" t="s">
        <v>241</v>
      </c>
      <c r="L14" s="1" t="s">
        <v>241</v>
      </c>
      <c r="M14" s="1" t="s">
        <v>185</v>
      </c>
      <c r="N14" s="1" t="s">
        <v>185</v>
      </c>
      <c r="O14" s="1" t="s">
        <v>186</v>
      </c>
      <c r="P14" s="1" t="s">
        <v>187</v>
      </c>
      <c r="Q14" s="1" t="s">
        <v>188</v>
      </c>
      <c r="R14" s="1" t="s">
        <v>242</v>
      </c>
      <c r="S14" s="1" t="s">
        <v>190</v>
      </c>
      <c r="T14" s="1" t="s">
        <v>191</v>
      </c>
      <c r="U14" s="1" t="s">
        <v>192</v>
      </c>
    </row>
    <row r="15" s="1" customFormat="1" spans="1:21">
      <c r="A15" s="3">
        <v>17761333420</v>
      </c>
      <c r="B15" s="1" t="s">
        <v>178</v>
      </c>
      <c r="C15" s="1" t="s">
        <v>243</v>
      </c>
      <c r="D15" s="1" t="s">
        <v>239</v>
      </c>
      <c r="E15" s="1" t="s">
        <v>244</v>
      </c>
      <c r="F15" s="1" t="s">
        <v>178</v>
      </c>
      <c r="G15" s="1" t="s">
        <v>181</v>
      </c>
      <c r="H15" s="1" t="s">
        <v>182</v>
      </c>
      <c r="I15" s="1" t="s">
        <v>241</v>
      </c>
      <c r="J15" s="1" t="s">
        <v>184</v>
      </c>
      <c r="K15" s="1" t="s">
        <v>241</v>
      </c>
      <c r="L15" s="1" t="s">
        <v>241</v>
      </c>
      <c r="M15" s="1" t="s">
        <v>185</v>
      </c>
      <c r="N15" s="1" t="s">
        <v>185</v>
      </c>
      <c r="O15" s="1" t="s">
        <v>186</v>
      </c>
      <c r="P15" s="1" t="s">
        <v>187</v>
      </c>
      <c r="Q15" s="1" t="s">
        <v>188</v>
      </c>
      <c r="R15" s="1" t="s">
        <v>245</v>
      </c>
      <c r="S15" s="1" t="s">
        <v>190</v>
      </c>
      <c r="T15" s="1" t="s">
        <v>191</v>
      </c>
      <c r="U15" s="1" t="s">
        <v>192</v>
      </c>
    </row>
    <row r="16" s="1" customFormat="1" spans="1:21">
      <c r="A16" s="3">
        <v>17761311463</v>
      </c>
      <c r="B16" s="1" t="s">
        <v>178</v>
      </c>
      <c r="C16" s="1" t="s">
        <v>246</v>
      </c>
      <c r="D16" s="1" t="s">
        <v>247</v>
      </c>
      <c r="E16" s="1" t="s">
        <v>84</v>
      </c>
      <c r="F16" s="1" t="s">
        <v>178</v>
      </c>
      <c r="G16" s="1" t="s">
        <v>181</v>
      </c>
      <c r="H16" s="1" t="s">
        <v>182</v>
      </c>
      <c r="I16" s="1" t="s">
        <v>248</v>
      </c>
      <c r="J16" s="1" t="s">
        <v>184</v>
      </c>
      <c r="K16" s="1" t="s">
        <v>248</v>
      </c>
      <c r="L16" s="1" t="s">
        <v>248</v>
      </c>
      <c r="M16" s="1" t="s">
        <v>185</v>
      </c>
      <c r="N16" s="1" t="s">
        <v>185</v>
      </c>
      <c r="O16" s="1" t="s">
        <v>186</v>
      </c>
      <c r="P16" s="1" t="s">
        <v>187</v>
      </c>
      <c r="Q16" s="1" t="s">
        <v>188</v>
      </c>
      <c r="R16" s="1" t="s">
        <v>249</v>
      </c>
      <c r="S16" s="1" t="s">
        <v>190</v>
      </c>
      <c r="T16" s="1" t="s">
        <v>191</v>
      </c>
      <c r="U16" s="1" t="s">
        <v>192</v>
      </c>
    </row>
    <row r="17" s="1" customFormat="1" spans="1:21">
      <c r="A17" s="3">
        <v>17761161500</v>
      </c>
      <c r="B17" s="1" t="s">
        <v>178</v>
      </c>
      <c r="C17" s="1" t="s">
        <v>250</v>
      </c>
      <c r="D17" s="1" t="s">
        <v>251</v>
      </c>
      <c r="E17" s="1" t="s">
        <v>80</v>
      </c>
      <c r="F17" s="1" t="s">
        <v>178</v>
      </c>
      <c r="G17" s="1" t="s">
        <v>181</v>
      </c>
      <c r="H17" s="1" t="s">
        <v>182</v>
      </c>
      <c r="I17" s="1" t="s">
        <v>252</v>
      </c>
      <c r="J17" s="1" t="s">
        <v>184</v>
      </c>
      <c r="K17" s="1" t="s">
        <v>252</v>
      </c>
      <c r="L17" s="1" t="s">
        <v>252</v>
      </c>
      <c r="M17" s="1" t="s">
        <v>185</v>
      </c>
      <c r="N17" s="1" t="s">
        <v>185</v>
      </c>
      <c r="O17" s="1" t="s">
        <v>186</v>
      </c>
      <c r="P17" s="1" t="s">
        <v>187</v>
      </c>
      <c r="Q17" s="1" t="s">
        <v>188</v>
      </c>
      <c r="R17" s="1" t="s">
        <v>253</v>
      </c>
      <c r="S17" s="1" t="s">
        <v>190</v>
      </c>
      <c r="T17" s="1" t="s">
        <v>191</v>
      </c>
      <c r="U17" s="1" t="s">
        <v>192</v>
      </c>
    </row>
    <row r="18" s="1" customFormat="1" spans="1:21">
      <c r="A18" s="3">
        <v>17761157541</v>
      </c>
      <c r="B18" s="1" t="s">
        <v>178</v>
      </c>
      <c r="C18" s="1" t="s">
        <v>254</v>
      </c>
      <c r="D18" s="1" t="s">
        <v>255</v>
      </c>
      <c r="E18" s="1" t="s">
        <v>76</v>
      </c>
      <c r="F18" s="1" t="s">
        <v>178</v>
      </c>
      <c r="G18" s="1" t="s">
        <v>181</v>
      </c>
      <c r="H18" s="1" t="s">
        <v>182</v>
      </c>
      <c r="I18" s="1" t="s">
        <v>248</v>
      </c>
      <c r="J18" s="1" t="s">
        <v>184</v>
      </c>
      <c r="K18" s="1" t="s">
        <v>248</v>
      </c>
      <c r="L18" s="1" t="s">
        <v>248</v>
      </c>
      <c r="M18" s="1" t="s">
        <v>185</v>
      </c>
      <c r="N18" s="1" t="s">
        <v>185</v>
      </c>
      <c r="O18" s="1" t="s">
        <v>186</v>
      </c>
      <c r="P18" s="1" t="s">
        <v>187</v>
      </c>
      <c r="Q18" s="1" t="s">
        <v>188</v>
      </c>
      <c r="R18" s="1" t="s">
        <v>256</v>
      </c>
      <c r="S18" s="1" t="s">
        <v>190</v>
      </c>
      <c r="T18" s="1" t="s">
        <v>191</v>
      </c>
      <c r="U18" s="1" t="s">
        <v>192</v>
      </c>
    </row>
    <row r="19" s="1" customFormat="1" spans="1:21">
      <c r="A19" s="3">
        <v>17761079817</v>
      </c>
      <c r="B19" s="1" t="s">
        <v>178</v>
      </c>
      <c r="C19" s="1" t="s">
        <v>257</v>
      </c>
      <c r="D19" s="1" t="s">
        <v>258</v>
      </c>
      <c r="E19" s="1" t="s">
        <v>72</v>
      </c>
      <c r="F19" s="1" t="s">
        <v>178</v>
      </c>
      <c r="G19" s="1" t="s">
        <v>181</v>
      </c>
      <c r="H19" s="1" t="s">
        <v>182</v>
      </c>
      <c r="I19" s="1" t="s">
        <v>259</v>
      </c>
      <c r="J19" s="1" t="s">
        <v>184</v>
      </c>
      <c r="K19" s="1" t="s">
        <v>259</v>
      </c>
      <c r="L19" s="1" t="s">
        <v>259</v>
      </c>
      <c r="M19" s="1" t="s">
        <v>185</v>
      </c>
      <c r="N19" s="1" t="s">
        <v>185</v>
      </c>
      <c r="O19" s="1" t="s">
        <v>186</v>
      </c>
      <c r="P19" s="1" t="s">
        <v>187</v>
      </c>
      <c r="Q19" s="1" t="s">
        <v>188</v>
      </c>
      <c r="R19" s="1" t="s">
        <v>260</v>
      </c>
      <c r="S19" s="1" t="s">
        <v>190</v>
      </c>
      <c r="T19" s="1" t="s">
        <v>191</v>
      </c>
      <c r="U19" s="1" t="s">
        <v>192</v>
      </c>
    </row>
    <row r="20" s="1" customFormat="1" spans="1:21">
      <c r="A20" s="3">
        <v>17761026287</v>
      </c>
      <c r="B20" s="1" t="s">
        <v>178</v>
      </c>
      <c r="C20" s="1" t="s">
        <v>261</v>
      </c>
      <c r="D20" s="1" t="s">
        <v>262</v>
      </c>
      <c r="E20" s="1" t="s">
        <v>68</v>
      </c>
      <c r="F20" s="1" t="s">
        <v>178</v>
      </c>
      <c r="G20" s="1" t="s">
        <v>181</v>
      </c>
      <c r="H20" s="1" t="s">
        <v>182</v>
      </c>
      <c r="I20" s="1" t="s">
        <v>263</v>
      </c>
      <c r="J20" s="1" t="s">
        <v>184</v>
      </c>
      <c r="K20" s="1" t="s">
        <v>263</v>
      </c>
      <c r="L20" s="1" t="s">
        <v>263</v>
      </c>
      <c r="M20" s="1" t="s">
        <v>185</v>
      </c>
      <c r="N20" s="1" t="s">
        <v>185</v>
      </c>
      <c r="O20" s="1" t="s">
        <v>186</v>
      </c>
      <c r="P20" s="1" t="s">
        <v>187</v>
      </c>
      <c r="Q20" s="1" t="s">
        <v>188</v>
      </c>
      <c r="R20" s="1" t="s">
        <v>264</v>
      </c>
      <c r="S20" s="1" t="s">
        <v>190</v>
      </c>
      <c r="T20" s="1" t="s">
        <v>191</v>
      </c>
      <c r="U20" s="1" t="s">
        <v>192</v>
      </c>
    </row>
    <row r="21" s="1" customFormat="1" spans="1:21">
      <c r="A21" s="3">
        <v>17760644269</v>
      </c>
      <c r="B21" s="1" t="s">
        <v>178</v>
      </c>
      <c r="C21" s="1" t="s">
        <v>265</v>
      </c>
      <c r="D21" s="1" t="s">
        <v>266</v>
      </c>
      <c r="E21" s="1" t="s">
        <v>267</v>
      </c>
      <c r="F21" s="1" t="s">
        <v>178</v>
      </c>
      <c r="G21" s="1" t="s">
        <v>181</v>
      </c>
      <c r="H21" s="1" t="s">
        <v>182</v>
      </c>
      <c r="I21" s="1" t="s">
        <v>268</v>
      </c>
      <c r="J21" s="1" t="s">
        <v>184</v>
      </c>
      <c r="K21" s="1" t="s">
        <v>268</v>
      </c>
      <c r="L21" s="1" t="s">
        <v>268</v>
      </c>
      <c r="M21" s="1" t="s">
        <v>185</v>
      </c>
      <c r="N21" s="1" t="s">
        <v>185</v>
      </c>
      <c r="O21" s="1" t="s">
        <v>186</v>
      </c>
      <c r="P21" s="1" t="s">
        <v>187</v>
      </c>
      <c r="Q21" s="1" t="s">
        <v>188</v>
      </c>
      <c r="R21" s="1" t="s">
        <v>269</v>
      </c>
      <c r="S21" s="1" t="s">
        <v>190</v>
      </c>
      <c r="T21" s="1" t="s">
        <v>191</v>
      </c>
      <c r="U21" s="1" t="s">
        <v>192</v>
      </c>
    </row>
    <row r="22" s="1" customFormat="1" spans="1:21">
      <c r="A22" s="3">
        <v>17760619848</v>
      </c>
      <c r="B22" s="1" t="s">
        <v>178</v>
      </c>
      <c r="C22" s="1" t="s">
        <v>270</v>
      </c>
      <c r="D22" s="1" t="s">
        <v>271</v>
      </c>
      <c r="E22" s="1" t="s">
        <v>272</v>
      </c>
      <c r="F22" s="1" t="s">
        <v>178</v>
      </c>
      <c r="G22" s="1" t="s">
        <v>181</v>
      </c>
      <c r="H22" s="1" t="s">
        <v>182</v>
      </c>
      <c r="I22" s="1" t="s">
        <v>273</v>
      </c>
      <c r="J22" s="1" t="s">
        <v>184</v>
      </c>
      <c r="K22" s="1" t="s">
        <v>273</v>
      </c>
      <c r="L22" s="1" t="s">
        <v>273</v>
      </c>
      <c r="M22" s="1" t="s">
        <v>185</v>
      </c>
      <c r="N22" s="1" t="s">
        <v>185</v>
      </c>
      <c r="O22" s="1" t="s">
        <v>186</v>
      </c>
      <c r="P22" s="1" t="s">
        <v>187</v>
      </c>
      <c r="Q22" s="1" t="s">
        <v>188</v>
      </c>
      <c r="R22" s="1" t="s">
        <v>274</v>
      </c>
      <c r="S22" s="1" t="s">
        <v>190</v>
      </c>
      <c r="T22" s="1" t="s">
        <v>191</v>
      </c>
      <c r="U22" s="1" t="s">
        <v>192</v>
      </c>
    </row>
    <row r="23" s="1" customFormat="1" spans="1:21">
      <c r="A23" s="3">
        <v>17759898750</v>
      </c>
      <c r="B23" s="1" t="s">
        <v>275</v>
      </c>
      <c r="C23" s="1" t="s">
        <v>276</v>
      </c>
      <c r="D23" s="1" t="s">
        <v>277</v>
      </c>
      <c r="E23" s="1" t="s">
        <v>278</v>
      </c>
      <c r="F23" s="1" t="s">
        <v>178</v>
      </c>
      <c r="G23" s="1" t="s">
        <v>181</v>
      </c>
      <c r="H23" s="1" t="s">
        <v>182</v>
      </c>
      <c r="I23" s="1" t="s">
        <v>279</v>
      </c>
      <c r="J23" s="1" t="s">
        <v>184</v>
      </c>
      <c r="K23" s="1" t="s">
        <v>279</v>
      </c>
      <c r="L23" s="1" t="s">
        <v>279</v>
      </c>
      <c r="M23" s="1" t="s">
        <v>185</v>
      </c>
      <c r="N23" s="1" t="s">
        <v>185</v>
      </c>
      <c r="O23" s="1" t="s">
        <v>186</v>
      </c>
      <c r="P23" s="1" t="s">
        <v>187</v>
      </c>
      <c r="Q23" s="1" t="s">
        <v>188</v>
      </c>
      <c r="R23" s="1" t="s">
        <v>280</v>
      </c>
      <c r="S23" s="1" t="s">
        <v>190</v>
      </c>
      <c r="T23" s="1" t="s">
        <v>191</v>
      </c>
      <c r="U23" s="1" t="s">
        <v>192</v>
      </c>
    </row>
    <row r="24" s="1" customFormat="1" spans="1:21">
      <c r="A24" s="3">
        <v>17741742281</v>
      </c>
      <c r="B24" s="1" t="s">
        <v>281</v>
      </c>
      <c r="C24" s="1" t="s">
        <v>282</v>
      </c>
      <c r="D24" s="1" t="s">
        <v>283</v>
      </c>
      <c r="E24" s="1" t="s">
        <v>284</v>
      </c>
      <c r="F24" s="1" t="s">
        <v>178</v>
      </c>
      <c r="G24" s="1" t="s">
        <v>181</v>
      </c>
      <c r="H24" s="1" t="s">
        <v>182</v>
      </c>
      <c r="I24" s="1" t="s">
        <v>285</v>
      </c>
      <c r="J24" s="1" t="s">
        <v>184</v>
      </c>
      <c r="K24" s="1" t="s">
        <v>285</v>
      </c>
      <c r="L24" s="1" t="s">
        <v>285</v>
      </c>
      <c r="M24" s="1" t="s">
        <v>185</v>
      </c>
      <c r="N24" s="1" t="s">
        <v>185</v>
      </c>
      <c r="O24" s="1" t="s">
        <v>186</v>
      </c>
      <c r="P24" s="1" t="s">
        <v>187</v>
      </c>
      <c r="Q24" s="1" t="s">
        <v>188</v>
      </c>
      <c r="R24" s="1" t="s">
        <v>286</v>
      </c>
      <c r="S24" s="1" t="s">
        <v>190</v>
      </c>
      <c r="T24" s="1" t="s">
        <v>191</v>
      </c>
      <c r="U24" s="1" t="s">
        <v>192</v>
      </c>
    </row>
    <row r="25" s="1" customFormat="1" spans="1:21">
      <c r="A25" s="3">
        <v>17667669114</v>
      </c>
      <c r="B25" s="1" t="s">
        <v>287</v>
      </c>
      <c r="C25" s="1" t="s">
        <v>288</v>
      </c>
      <c r="D25" s="1" t="s">
        <v>289</v>
      </c>
      <c r="E25" s="1" t="s">
        <v>290</v>
      </c>
      <c r="F25" s="1" t="s">
        <v>178</v>
      </c>
      <c r="G25" s="1" t="s">
        <v>181</v>
      </c>
      <c r="H25" s="1" t="s">
        <v>182</v>
      </c>
      <c r="I25" s="1" t="s">
        <v>291</v>
      </c>
      <c r="J25" s="1" t="s">
        <v>184</v>
      </c>
      <c r="K25" s="1" t="s">
        <v>291</v>
      </c>
      <c r="L25" s="1" t="s">
        <v>291</v>
      </c>
      <c r="M25" s="1" t="s">
        <v>185</v>
      </c>
      <c r="N25" s="1" t="s">
        <v>185</v>
      </c>
      <c r="O25" s="1" t="s">
        <v>186</v>
      </c>
      <c r="P25" s="1" t="s">
        <v>187</v>
      </c>
      <c r="Q25" s="1" t="s">
        <v>188</v>
      </c>
      <c r="R25" s="1" t="s">
        <v>292</v>
      </c>
      <c r="S25" s="1" t="s">
        <v>190</v>
      </c>
      <c r="T25" s="1" t="s">
        <v>191</v>
      </c>
      <c r="U25" s="1" t="s">
        <v>192</v>
      </c>
    </row>
    <row r="26" s="1" customFormat="1" spans="1:21">
      <c r="A26" s="3">
        <v>17665632694</v>
      </c>
      <c r="B26" s="1" t="s">
        <v>287</v>
      </c>
      <c r="C26" s="1" t="s">
        <v>293</v>
      </c>
      <c r="D26" s="1" t="s">
        <v>294</v>
      </c>
      <c r="E26" s="1" t="s">
        <v>295</v>
      </c>
      <c r="F26" s="1" t="s">
        <v>178</v>
      </c>
      <c r="G26" s="1" t="s">
        <v>181</v>
      </c>
      <c r="H26" s="1" t="s">
        <v>182</v>
      </c>
      <c r="I26" s="1" t="s">
        <v>296</v>
      </c>
      <c r="J26" s="1" t="s">
        <v>184</v>
      </c>
      <c r="K26" s="1" t="s">
        <v>296</v>
      </c>
      <c r="L26" s="1" t="s">
        <v>296</v>
      </c>
      <c r="M26" s="1" t="s">
        <v>185</v>
      </c>
      <c r="N26" s="1" t="s">
        <v>185</v>
      </c>
      <c r="O26" s="1" t="s">
        <v>186</v>
      </c>
      <c r="P26" s="1" t="s">
        <v>187</v>
      </c>
      <c r="Q26" s="1" t="s">
        <v>188</v>
      </c>
      <c r="R26" s="1" t="s">
        <v>297</v>
      </c>
      <c r="S26" s="1" t="s">
        <v>190</v>
      </c>
      <c r="T26" s="1" t="s">
        <v>191</v>
      </c>
      <c r="U26" s="1" t="s">
        <v>192</v>
      </c>
    </row>
    <row r="27" s="1" customFormat="1" spans="1:21">
      <c r="A27" s="3">
        <v>17658978657</v>
      </c>
      <c r="B27" s="1" t="s">
        <v>298</v>
      </c>
      <c r="C27" s="1" t="s">
        <v>299</v>
      </c>
      <c r="D27" s="1" t="s">
        <v>300</v>
      </c>
      <c r="E27" s="1" t="s">
        <v>301</v>
      </c>
      <c r="F27" s="1" t="s">
        <v>178</v>
      </c>
      <c r="G27" s="1" t="s">
        <v>181</v>
      </c>
      <c r="H27" s="1" t="s">
        <v>182</v>
      </c>
      <c r="I27" s="1" t="s">
        <v>302</v>
      </c>
      <c r="J27" s="1" t="s">
        <v>184</v>
      </c>
      <c r="K27" s="1" t="s">
        <v>302</v>
      </c>
      <c r="L27" s="1" t="s">
        <v>302</v>
      </c>
      <c r="M27" s="1" t="s">
        <v>185</v>
      </c>
      <c r="N27" s="1" t="s">
        <v>185</v>
      </c>
      <c r="O27" s="1" t="s">
        <v>186</v>
      </c>
      <c r="P27" s="1" t="s">
        <v>187</v>
      </c>
      <c r="Q27" s="1" t="s">
        <v>188</v>
      </c>
      <c r="R27" s="1" t="s">
        <v>303</v>
      </c>
      <c r="S27" s="1" t="s">
        <v>190</v>
      </c>
      <c r="T27" s="1" t="s">
        <v>191</v>
      </c>
      <c r="U27" s="1" t="s">
        <v>192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2022-04-20T00:59:52Z</dcterms:created>
  <dcterms:modified xsi:type="dcterms:W3CDTF">2022-04-20T01:04:44Z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D3CA4AAB4A5944FE82FDC6A891017009</vt:lpwstr>
  </property>
  <property fmtid="{D5CDD505-2E9C-101B-9397-08002B2CF9AE}" pid="3" name="KSOProductBuildVer">
    <vt:lpwstr>2052-11.1.0.11636</vt:lpwstr>
  </property>
</Properties>
</file>