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44525"/>
</workbook>
</file>

<file path=xl/sharedStrings.xml><?xml version="1.0" encoding="utf-8"?>
<sst xmlns="http://schemas.openxmlformats.org/spreadsheetml/2006/main" count="1310" uniqueCount="496">
  <si>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</si>
  <si>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</si>
  <si>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</si>
  <si>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</si>
  <si>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</si>
  <si>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</si>
  <si>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</si>
  <si>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</si>
  <si>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</si>
  <si>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</si>
  <si>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</si>
  <si>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</si>
  <si>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</si>
  <si>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</si>
  <si>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</si>
  <si>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</si>
  <si>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</si>
  <si>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</si>
  <si>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</si>
  <si>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</si>
  <si>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</si>
  <si>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</si>
  <si>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</si>
  <si>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</si>
  <si>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</si>
  <si>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17635127799	</t>
  </si>
  <si>
    <t>Ctrip</t>
  </si>
  <si>
    <t>正常</t>
  </si>
  <si>
    <t>[伊洛伊洛]伊洛伊洛塞达阿提亚酒店(Seda Atria Iloilo)(55680282)</t>
  </si>
  <si>
    <t>豪华房&lt;不退款&gt;&lt;2人入住&gt;</t>
  </si>
  <si>
    <t>HKD</t>
  </si>
  <si>
    <t>Vernon Ong/Jarvis,Vernon Ong/Jarvis</t>
  </si>
  <si>
    <t>CA13030220420HKD</t>
  </si>
  <si>
    <t>未提现</t>
  </si>
  <si>
    <t>携程开票</t>
  </si>
  <si>
    <t xml:space="preserve">2464039	</t>
  </si>
  <si>
    <t xml:space="preserve">2069688	</t>
  </si>
  <si>
    <t xml:space="preserve">17680181192	</t>
  </si>
  <si>
    <t>[威尼斯]威尼斯梅斯特奥酒店(Ao Hotel Venezia Mestre)(55391280)</t>
  </si>
  <si>
    <t>双床房&lt;2人入住&gt;&lt;不退款&gt;</t>
  </si>
  <si>
    <t>Vicente/Mariana,Vicente/Mariana</t>
  </si>
  <si>
    <t xml:space="preserve">	</t>
  </si>
  <si>
    <t xml:space="preserve">17699213377	</t>
  </si>
  <si>
    <t>[亚眠]北亚眠舒适酒店(Comfort Hotel Amiens Nord)(77363868)</t>
  </si>
  <si>
    <t>双人床房&lt;2人入住&gt;&lt;不退款&gt;</t>
  </si>
  <si>
    <t>Tremblez/Frederic,Gaspart/Patrick</t>
  </si>
  <si>
    <t xml:space="preserve">2478907	</t>
  </si>
  <si>
    <t xml:space="preserve">17699827173	</t>
  </si>
  <si>
    <t>[曼谷]曼谷素坤逸 11 号馨乐庭酒店(Citadines Sukhumvit 11 Bangkok)(55290070)</t>
  </si>
  <si>
    <t>一卧室豪华公寓&lt;2人入住&gt;&lt;不退款&gt;</t>
  </si>
  <si>
    <t>Vainer/Alexsander</t>
  </si>
  <si>
    <t>取消</t>
  </si>
  <si>
    <t xml:space="preserve">17709070841	</t>
  </si>
  <si>
    <t>[邓迪]邓迪石竹旅馆(Malmaison Dundee)(89916561)</t>
  </si>
  <si>
    <t>双人间&lt;2人入住&gt;&lt;不退款&gt;</t>
  </si>
  <si>
    <t>Storry/Adrian</t>
  </si>
  <si>
    <t xml:space="preserve">EXP-1914356956	</t>
  </si>
  <si>
    <t xml:space="preserve">17710150948	</t>
  </si>
  <si>
    <t>[巴塞罗那]巴塞罗那迪尔哥诺玛希尔顿酒店(Hilton Diagonal Mar Barcelona)(55626240)</t>
  </si>
  <si>
    <t>标准双床房&lt;早餐&gt;&lt;不退款&gt;&lt;2人入住&gt;</t>
  </si>
  <si>
    <t>Zhang/Wei,Li/Yutian</t>
  </si>
  <si>
    <t xml:space="preserve">2482486	</t>
  </si>
  <si>
    <t xml:space="preserve">3243964694	</t>
  </si>
  <si>
    <t xml:space="preserve">17719137909	</t>
  </si>
  <si>
    <t>[圣地亚哥]盖斯兰姆普会议中心舒适酒店(Comfort Inn Gaslamp Convention Center)(55337037)</t>
  </si>
  <si>
    <t>标准房, 1 张双人床房&lt;2人入住&gt;&lt;不退款&gt;</t>
  </si>
  <si>
    <t>Havrilla/David</t>
  </si>
  <si>
    <t xml:space="preserve">17741636787	</t>
  </si>
  <si>
    <t>[巴黎]巴黎巴尔的摩之旅艾菲尔铁塔索菲特酒店(Sofitel Paris Baltimore Tour Eiffel)(55822050)</t>
  </si>
  <si>
    <t>经典双人房&lt;2人入住&gt;&lt;不退款&gt;&lt;早餐&gt;</t>
  </si>
  <si>
    <t>Ozboru/Aycan,Ozboru/Ozgur</t>
  </si>
  <si>
    <t xml:space="preserve">520409908	</t>
  </si>
  <si>
    <t xml:space="preserve">17752593627	</t>
  </si>
  <si>
    <t>[塞萨洛尼基]Abc酒店(ABC Hotel)(55414100)</t>
  </si>
  <si>
    <t>庭景双人房&lt;2人入住&gt;&lt;不退款&gt;</t>
  </si>
  <si>
    <t>SENTELE/VASILIKI</t>
  </si>
  <si>
    <t xml:space="preserve">2494907	</t>
  </si>
  <si>
    <t xml:space="preserve">15496	</t>
  </si>
  <si>
    <t xml:space="preserve">17759846227	</t>
  </si>
  <si>
    <t>[巴黎]巴黎丽特酒店(Le Littre Hotel Paris)(55439249)</t>
  </si>
  <si>
    <t>高级双人房&lt;2人入住&gt;&lt;不退款&gt;&lt;早餐&gt;</t>
  </si>
  <si>
    <t>Hardoon/Natalie</t>
  </si>
  <si>
    <t xml:space="preserve">202209300007	</t>
  </si>
  <si>
    <t xml:space="preserve">17770407580	</t>
  </si>
  <si>
    <t>[仁川]胡氏酒店(Hotel Hu)(56163231)</t>
  </si>
  <si>
    <t>家庭三人房&lt;2人入住&gt;&lt;不退款&gt;</t>
  </si>
  <si>
    <t>ahn/joongsan</t>
  </si>
  <si>
    <t xml:space="preserve">Acknowledged	</t>
  </si>
  <si>
    <t xml:space="preserve">17770478426	</t>
  </si>
  <si>
    <t>[马马拉普拉姆]马马拉普拉姆寺湾丽笙度假酒店(Radisson Blu Resort Temple Bay Mamallapuram)(89001060)</t>
  </si>
  <si>
    <t>池景小屋&lt;2人入住&gt;&lt;不退款&gt;&lt;早餐&gt;</t>
  </si>
  <si>
    <t>YUAN/HSIAOHUI</t>
  </si>
  <si>
    <t xml:space="preserve">43095306	</t>
  </si>
  <si>
    <t xml:space="preserve">17770606070	</t>
  </si>
  <si>
    <t>[佛罗伦萨]FH55 地中海大酒店(FH55 Grand Hotel Mediterraneo)(56140409)</t>
  </si>
  <si>
    <t>经典双床房&lt;2人入住&gt;&lt;不退款&gt;&lt;早餐&gt;</t>
  </si>
  <si>
    <t>CHEUNG/WAI LING,LEE/TSUN KIN</t>
  </si>
  <si>
    <t xml:space="preserve">413076	</t>
  </si>
  <si>
    <t xml:space="preserve">17773725051	</t>
  </si>
  <si>
    <t>[维琴察]SHG维琴察德拉威乐酒店(SHG Hotel de la Ville Vicenza)(55299447)</t>
  </si>
  <si>
    <t>经典房&lt;2人入住&gt;&lt;不退款&gt;</t>
  </si>
  <si>
    <t>Mejia/Vanessa</t>
  </si>
  <si>
    <t xml:space="preserve">17781747170	</t>
  </si>
  <si>
    <t>[巴黎]巴黎万丽凯旋门酒店(Renaissance Paris Arc de Triomphe Hotel)(55639774)</t>
  </si>
  <si>
    <t>园景尊贵高层房（1张特大床，带阳台）&lt;2人入住&gt;&lt;不退款&gt;</t>
  </si>
  <si>
    <t>MA/YUQI</t>
  </si>
  <si>
    <t xml:space="preserve">72482324	</t>
  </si>
  <si>
    <t xml:space="preserve">17788490506	</t>
  </si>
  <si>
    <t>[罗马]罗马金色郁金香皮拉姆(Golden Tulip Rome Piram)(55304424)</t>
  </si>
  <si>
    <t>高级房&lt;2人入住&gt;&lt;不退款&gt;</t>
  </si>
  <si>
    <t>KIM/JONGKWAN,LEE/JANGWOOK</t>
  </si>
  <si>
    <t xml:space="preserve">88624	</t>
  </si>
  <si>
    <t xml:space="preserve">17789053905	</t>
  </si>
  <si>
    <t>[纽约]纽约中央凯悦大酒店(Hyatt Grand Central New York)(55862047)</t>
  </si>
  <si>
    <t>豪华特大床房&lt;2人入住&gt;&lt;不退款&gt;</t>
  </si>
  <si>
    <t>Torres Barrientos/Alexis</t>
  </si>
  <si>
    <t xml:space="preserve">38551973	</t>
  </si>
  <si>
    <t xml:space="preserve">17789300063	</t>
  </si>
  <si>
    <t>[科罗拉多]科罗讷多希尔顿格芮精选酒店(Hotel del Coronado, Curio Collection by Hilton)(60513989)</t>
  </si>
  <si>
    <t>维多利亚&lt;不退款&gt;&lt;2人入住&gt;</t>
  </si>
  <si>
    <t>Weinstone/Max</t>
  </si>
  <si>
    <t xml:space="preserve">17790325159	</t>
  </si>
  <si>
    <t>[新加坡]新加坡M Social酒店 (Staycation Approved)(M Social Singapore (Staycation Approved))(68031202)</t>
  </si>
  <si>
    <t>阁楼画廊房&lt;2人入住&gt;&lt;不退款&gt;&lt;早餐&gt;</t>
  </si>
  <si>
    <t>Yeo/Stacy,Mah/Bendegen</t>
  </si>
  <si>
    <t xml:space="preserve">12372561	</t>
  </si>
  <si>
    <t xml:space="preserve">17790946137	</t>
  </si>
  <si>
    <t>[塞维利亚]方特克鲁兹赛维拉希瑟斯酒店(Fontecruz Sevilla Seises)(57270841)</t>
  </si>
  <si>
    <t>双人床房&lt;2人入住&gt;&lt;不退款&gt;&lt;早餐&gt;</t>
  </si>
  <si>
    <t>MEEUS/ALAIN,BELLENS/SOFIE</t>
  </si>
  <si>
    <t xml:space="preserve">2506748	</t>
  </si>
  <si>
    <t xml:space="preserve">61721753	</t>
  </si>
  <si>
    <t xml:space="preserve">17790965094	</t>
  </si>
  <si>
    <t>[马德里]马德里维多利亚女王美利亚酒店集团ME酒店(ME Madrid Reina Victoria by Meliá)(55639657)</t>
  </si>
  <si>
    <t>灵气双人床房&lt;2人入住&gt;&lt;不退款&gt;</t>
  </si>
  <si>
    <t>Geyik/Erol</t>
  </si>
  <si>
    <t xml:space="preserve">2506755	</t>
  </si>
  <si>
    <t xml:space="preserve">2201303276	</t>
  </si>
  <si>
    <t xml:space="preserve">17791089136	</t>
  </si>
  <si>
    <t>[汉堡]汉堡北丽柏酒店(Select Hotel Hamburg Nord)(55547030)</t>
  </si>
  <si>
    <t>Liu/Lihui</t>
  </si>
  <si>
    <t xml:space="preserve">EXPEDIA_1924030780	</t>
  </si>
  <si>
    <t xml:space="preserve">17791141112	</t>
  </si>
  <si>
    <t>cheuret/gaelle</t>
  </si>
  <si>
    <t xml:space="preserve">17791180515	</t>
  </si>
  <si>
    <t>[波士顿]波士顿凯悦酒店(Hyatt Regency Boston)(54503352)</t>
  </si>
  <si>
    <t>城景两张大号床房&lt;2人入住&gt;&lt;不退款&gt;</t>
  </si>
  <si>
    <t>Li/Chengxun</t>
  </si>
  <si>
    <t xml:space="preserve">17791184969	</t>
  </si>
  <si>
    <t>[布拉格]布拉格凯撒酒店(Hotel Caesar Pragu)(55956382)</t>
  </si>
  <si>
    <t>标准房&lt;2人入住&gt;&lt;不退款&gt;</t>
  </si>
  <si>
    <t>faur aslau/mena faur</t>
  </si>
  <si>
    <t xml:space="preserve">17791964165	</t>
  </si>
  <si>
    <t>[考拉]考拉克班达利度假酒店及水疗中心(SHA Extra Plus)(Khaolak Bhandari Resort &amp; Spa(SHA Extra Plus))(89930572)</t>
  </si>
  <si>
    <t>池景豪华房（仅成人）&lt;2人入住&gt;&lt;不退款&gt;&lt;早餐&gt;</t>
  </si>
  <si>
    <t>Kaewma/Phatcharamat</t>
  </si>
  <si>
    <t xml:space="preserve">2507257	</t>
  </si>
  <si>
    <t xml:space="preserve">17796168042	</t>
  </si>
  <si>
    <t>[兰吉]普瑞米尔奥利伦吉经典酒店(Premiere Classe Rungis - Orly)(70794939)</t>
  </si>
  <si>
    <t>双人床房&lt;不退款&gt;&lt;2人入住&gt;</t>
  </si>
  <si>
    <t>vaz/SIANA,nouemsi/stephane</t>
  </si>
  <si>
    <t xml:space="preserve">2508192	</t>
  </si>
  <si>
    <t xml:space="preserve">17796419546	</t>
  </si>
  <si>
    <t>[汉堡]汉堡市A&amp;O青年旅馆(a&amp;o Hamburg City)(55414384)</t>
  </si>
  <si>
    <t>2成人2儿童家庭房&lt;不退款&gt;&lt;2人入住&gt;</t>
  </si>
  <si>
    <t>li/Yang</t>
  </si>
  <si>
    <t xml:space="preserve">17798620817	</t>
  </si>
  <si>
    <t>[多哈]多哈市中心马奎斯万豪酒店(Marriott Marquis City Center Doha Hotel)(55290544)</t>
  </si>
  <si>
    <t>豪华特大床房&lt;不退款&gt;&lt;2人入住&gt;</t>
  </si>
  <si>
    <t>Danila/Andreea</t>
  </si>
  <si>
    <t xml:space="preserve">2509797	</t>
  </si>
  <si>
    <t xml:space="preserve">80668101	</t>
  </si>
  <si>
    <t xml:space="preserve">17800679114	</t>
  </si>
  <si>
    <t>[格拉纳达]唐璜酒店(Don Juan)(55426808)</t>
  </si>
  <si>
    <t>标准双人床房&lt;不退款&gt;&lt;2人入住&gt;</t>
  </si>
  <si>
    <t>Pariente Munoz/Carlos Alejandro</t>
  </si>
  <si>
    <t xml:space="preserve">2511376	</t>
  </si>
  <si>
    <t xml:space="preserve">69775	</t>
  </si>
  <si>
    <t xml:space="preserve">17803358943	</t>
  </si>
  <si>
    <t>[埃森]埃森汉德尔斯霍夫精选酒店(Select Hotel Handelshof Essen)(55280986)</t>
  </si>
  <si>
    <t>舒适双人房&lt;2人入住&gt;&lt;不退款&gt;&lt;早餐&gt;</t>
  </si>
  <si>
    <t>van Kerkhof/Teun,van Kerkhof-Porte/Anke</t>
  </si>
  <si>
    <t xml:space="preserve">EXPEDIA_1925695277	</t>
  </si>
  <si>
    <t xml:space="preserve">17803682612	</t>
  </si>
  <si>
    <t>[科隆]科隆干草市场多林特酒店(Dorint Hotel am Heumarkt Köln)(55884345)</t>
  </si>
  <si>
    <t>Bachmann/Nick</t>
  </si>
  <si>
    <t xml:space="preserve">2511447	</t>
  </si>
  <si>
    <t xml:space="preserve">EXP-1925744280	</t>
  </si>
  <si>
    <t xml:space="preserve">17804688280	</t>
  </si>
  <si>
    <t>[科伦]椰子花园度假酒店(Kokosnuss Garden Resort)(55465532)</t>
  </si>
  <si>
    <t>小型平房式客房&lt;2人入住&gt;&lt;不退款&gt;</t>
  </si>
  <si>
    <t>WANG/XIANGWANG</t>
  </si>
  <si>
    <t xml:space="preserve">17805305278	</t>
  </si>
  <si>
    <t>[埃斯特波纳]厄尔巴岛艾斯塔波海水浴温泉酒店(Elba Estepona Gran Hotel &amp; Thalasso Spa)(55768646)</t>
  </si>
  <si>
    <t>海景豪华房&lt;2人入住&gt;&lt;不退款&gt;&lt;早餐&gt;</t>
  </si>
  <si>
    <t>Mayol Sevilla/Jose Antonio</t>
  </si>
  <si>
    <t xml:space="preserve">51-2193585	</t>
  </si>
  <si>
    <t xml:space="preserve">17805601852	</t>
  </si>
  <si>
    <t>[卡姆登]伦敦布卢姆斯伯里假日酒店及度假村(Holiday Inn London Bloomsbury)(55653292)</t>
  </si>
  <si>
    <t>豪华房&lt;2人入住&gt;&lt;不退款&gt;&lt;早餐&gt;</t>
  </si>
  <si>
    <t>Howard/James</t>
  </si>
  <si>
    <t xml:space="preserve">27109209	</t>
  </si>
  <si>
    <t xml:space="preserve">17806183279	</t>
  </si>
  <si>
    <t>[波恩]波恩费努斯贝格多瑞特酒店(Hotel Dorint Venusberg Bonn)(55799301)</t>
  </si>
  <si>
    <t>标准间&lt;2人入住&gt;&lt;不退款&gt;</t>
  </si>
  <si>
    <t>Hildebrand/Claudia Melanie</t>
  </si>
  <si>
    <t xml:space="preserve">2512634	</t>
  </si>
  <si>
    <t xml:space="preserve">EXP-1926254292	</t>
  </si>
  <si>
    <t xml:space="preserve">17807302017	</t>
  </si>
  <si>
    <t>豪华双床房&lt;2人入住&gt;&lt;不退款&gt;</t>
  </si>
  <si>
    <t>JI/JUNWON</t>
  </si>
  <si>
    <t xml:space="preserve">17807836030	</t>
  </si>
  <si>
    <t>[胡志明市]胡志明市新世界酒店(New World Saigon Hotel)(55289703)</t>
  </si>
  <si>
    <t>尊贵特大床房&lt;2人入住&gt;&lt;不退款&gt;&lt;早餐&gt;</t>
  </si>
  <si>
    <t>Duong/Trang,Duong/Trang</t>
  </si>
  <si>
    <t xml:space="preserve">57190SC020048	</t>
  </si>
  <si>
    <t xml:space="preserve">17807907489	</t>
  </si>
  <si>
    <t>[首尔]明洞山之家(Hill House Myeongdong)(55694769)</t>
  </si>
  <si>
    <t>高级双人房&lt;不退款&gt;&lt;2人入住&gt;</t>
  </si>
  <si>
    <t>KIM/SOMIN</t>
  </si>
  <si>
    <t xml:space="preserve">2513882	</t>
  </si>
  <si>
    <t>，</t>
  </si>
  <si>
    <t>67219 HKD</t>
  </si>
  <si>
    <t>A220420092651481</t>
  </si>
  <si>
    <t>总计：67219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</si>
  <si>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</si>
  <si>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</si>
  <si>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</si>
  <si>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</si>
  <si>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</si>
  <si>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</si>
  <si>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</si>
  <si>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</si>
  <si>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</si>
  <si>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</si>
  <si>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</si>
  <si>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</si>
  <si>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</si>
  <si>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</si>
  <si>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</si>
  <si>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</si>
  <si>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</si>
  <si>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</si>
  <si>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</si>
  <si>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2513826</t>
  </si>
  <si>
    <t>胡志明市新世界酒店</t>
  </si>
  <si>
    <t>Duong Trang,Duong Trang</t>
  </si>
  <si>
    <t>2022-04-17</t>
  </si>
  <si>
    <t>退房日周结</t>
  </si>
  <si>
    <t>676.27</t>
  </si>
  <si>
    <t>831.00</t>
  </si>
  <si>
    <t>0</t>
  </si>
  <si>
    <t>0.00</t>
  </si>
  <si>
    <t>携程汇智国际直连</t>
  </si>
  <si>
    <t>925</t>
  </si>
  <si>
    <t>2022-04-16 18:59:20</t>
  </si>
  <si>
    <t>否</t>
  </si>
  <si>
    <t>汇智国际旅游发展有限公司</t>
  </si>
  <si>
    <t>直连</t>
  </si>
  <si>
    <t>2513444</t>
  </si>
  <si>
    <t>胡仁川机场酒店</t>
  </si>
  <si>
    <t>JI JUNWON</t>
  </si>
  <si>
    <t>508.63</t>
  </si>
  <si>
    <t>625.00</t>
  </si>
  <si>
    <t>-0.01</t>
  </si>
  <si>
    <t>-625</t>
  </si>
  <si>
    <t>-508</t>
  </si>
  <si>
    <t>2022-04-16 14:36:33</t>
  </si>
  <si>
    <t>2022-04-15</t>
  </si>
  <si>
    <t>2512634</t>
  </si>
  <si>
    <t>波恩费努斯贝格多瑞特酒店</t>
  </si>
  <si>
    <t>Hildebrand Claudia Melanie</t>
  </si>
  <si>
    <t>831.71</t>
  </si>
  <si>
    <t>1021.00</t>
  </si>
  <si>
    <t>2022-04-15 23:45:14</t>
  </si>
  <si>
    <t>2512252</t>
  </si>
  <si>
    <t>伦敦布卢姆斯伯里假日酒店及度假村</t>
  </si>
  <si>
    <t>Howard James</t>
  </si>
  <si>
    <t>1967.26</t>
  </si>
  <si>
    <t>2415.00</t>
  </si>
  <si>
    <t>2022-04-15 19:57:06</t>
  </si>
  <si>
    <t>2512135</t>
  </si>
  <si>
    <t>厄尔巴岛艾斯塔波海水浴温泉酒店</t>
  </si>
  <si>
    <t>Mayol Sevilla Jose Antonio</t>
  </si>
  <si>
    <t>1188.50</t>
  </si>
  <si>
    <t>1459.00</t>
  </si>
  <si>
    <t>2022-04-15 17:45:19</t>
  </si>
  <si>
    <t>2511814</t>
  </si>
  <si>
    <t>可可努斯花园度假酒店</t>
  </si>
  <si>
    <t>WANG XIANGWANG</t>
  </si>
  <si>
    <t>161.29</t>
  </si>
  <si>
    <t>198.00</t>
  </si>
  <si>
    <t>2022-04-15 13:13:57</t>
  </si>
  <si>
    <t>2511447</t>
  </si>
  <si>
    <t>科隆干草市场多林特酒店</t>
  </si>
  <si>
    <t>Bachmann Nick</t>
  </si>
  <si>
    <t>740.56</t>
  </si>
  <si>
    <t>910.00</t>
  </si>
  <si>
    <t>2022-04-15 00:21:28</t>
  </si>
  <si>
    <t>2022-04-14</t>
  </si>
  <si>
    <t>2511405</t>
  </si>
  <si>
    <t>埃森汉德尔斯霍夫精选酒店</t>
  </si>
  <si>
    <t>van Kerkhof Teun,van Kerkhof-Porte Anke</t>
  </si>
  <si>
    <t>490.72</t>
  </si>
  <si>
    <t>603.00</t>
  </si>
  <si>
    <t>2022-04-14 22:45:52</t>
  </si>
  <si>
    <t>2511376</t>
  </si>
  <si>
    <t xml:space="preserve">唐璜酒店  </t>
  </si>
  <si>
    <t>Pariente Munoz Carlos Alejandro</t>
  </si>
  <si>
    <t>697.43</t>
  </si>
  <si>
    <t>857.00</t>
  </si>
  <si>
    <t>2022-04-14 22:13:12</t>
  </si>
  <si>
    <t>2022-04-13</t>
  </si>
  <si>
    <t>2509797</t>
  </si>
  <si>
    <t>多哈市中心马奎斯万豪酒店</t>
  </si>
  <si>
    <t>Danila Andreea</t>
  </si>
  <si>
    <t>944.82</t>
  </si>
  <si>
    <t>1161.00</t>
  </si>
  <si>
    <t>2022-04-13 23:22:18</t>
  </si>
  <si>
    <t>2508281</t>
  </si>
  <si>
    <t>汉堡市A&amp;O青年旅馆</t>
  </si>
  <si>
    <t>li Yang</t>
  </si>
  <si>
    <t>660.81</t>
  </si>
  <si>
    <t>812.00</t>
  </si>
  <si>
    <t>2022-04-13 02:30:14</t>
  </si>
  <si>
    <t>2508192</t>
  </si>
  <si>
    <t>普瑞米尔奥利伦吉经典酒店</t>
  </si>
  <si>
    <t>vaz SIANA,nouemsi stephane</t>
  </si>
  <si>
    <t>379.37</t>
  </si>
  <si>
    <t>466.00</t>
  </si>
  <si>
    <t>2022-04-13 00:16:07</t>
  </si>
  <si>
    <t>2022-04-12</t>
  </si>
  <si>
    <t>2506848</t>
  </si>
  <si>
    <t xml:space="preserve">布拉格凯撒酒店 </t>
  </si>
  <si>
    <t>faur aslau mena faur</t>
  </si>
  <si>
    <t>2068.63</t>
  </si>
  <si>
    <t>2541.00</t>
  </si>
  <si>
    <t>2022-04-12 06:17:15</t>
  </si>
  <si>
    <t>2506813</t>
  </si>
  <si>
    <t>阿米恩斯诺德舒适酒店</t>
  </si>
  <si>
    <t>cheuret gaelle</t>
  </si>
  <si>
    <t>340.29</t>
  </si>
  <si>
    <t>418.00</t>
  </si>
  <si>
    <t>2022-04-12 03:03:19</t>
  </si>
  <si>
    <t>2506786</t>
  </si>
  <si>
    <t>汉堡北丽柏酒店</t>
  </si>
  <si>
    <t>Liu Lihui</t>
  </si>
  <si>
    <t>563.69</t>
  </si>
  <si>
    <t>693.00</t>
  </si>
  <si>
    <t>2022-04-12 01:43:27</t>
  </si>
  <si>
    <t>2022-04-11</t>
  </si>
  <si>
    <t>2506755</t>
  </si>
  <si>
    <t>马德里维多利亚女王ME酒店</t>
  </si>
  <si>
    <t>Geyik Erol</t>
  </si>
  <si>
    <t>7573.57</t>
  </si>
  <si>
    <t>9311.00</t>
  </si>
  <si>
    <t>2022-04-11 23:38:20</t>
  </si>
  <si>
    <t>2506748</t>
  </si>
  <si>
    <t>方特克鲁兹赛维拉希瑟斯酒店</t>
  </si>
  <si>
    <t>MEEUS ALAIN,BELLENS SOFIE</t>
  </si>
  <si>
    <t>5995.57</t>
  </si>
  <si>
    <t>7371.00</t>
  </si>
  <si>
    <t>2022-04-11 23:28:57</t>
  </si>
  <si>
    <t>2506605</t>
  </si>
  <si>
    <t>新加坡M Social酒店 (Staycation Approved)</t>
  </si>
  <si>
    <t>Yeo Stacy,Mah Bendegen</t>
  </si>
  <si>
    <t>2023.74</t>
  </si>
  <si>
    <t>2488.00</t>
  </si>
  <si>
    <t>2022-04-11 18:17:06</t>
  </si>
  <si>
    <t>2022-04-10</t>
  </si>
  <si>
    <t>2505959</t>
  </si>
  <si>
    <t>皮拉姆温馨酒店</t>
  </si>
  <si>
    <t>KIM JONGKWAN,LEE JANGWOOK</t>
  </si>
  <si>
    <t>2306.80</t>
  </si>
  <si>
    <t>2836.00</t>
  </si>
  <si>
    <t>2022-04-10 20:42:30</t>
  </si>
  <si>
    <t>2022-04-08</t>
  </si>
  <si>
    <t>2502528</t>
  </si>
  <si>
    <t>维琴察德拉威乐酒店</t>
  </si>
  <si>
    <t>Mejia Vanessa</t>
  </si>
  <si>
    <t>326.83</t>
  </si>
  <si>
    <t>402.00</t>
  </si>
  <si>
    <t>2022-04-08 06:57:22</t>
  </si>
  <si>
    <t>2022-04-06</t>
  </si>
  <si>
    <t>2500080</t>
  </si>
  <si>
    <t>FH地中海大酒店</t>
  </si>
  <si>
    <t>CHEUNG WAI LING,LEE TSUN KIN</t>
  </si>
  <si>
    <t>1041.66</t>
  </si>
  <si>
    <t>1280.00</t>
  </si>
  <si>
    <t>2022-04-06 17:36:31</t>
  </si>
  <si>
    <t>2499957</t>
  </si>
  <si>
    <t>马马拉普拉姆寺湾丽笙度假酒店</t>
  </si>
  <si>
    <t>YUAN HSIAOHUI</t>
  </si>
  <si>
    <t>875.65</t>
  </si>
  <si>
    <t>1076.00</t>
  </si>
  <si>
    <t>2022-04-06 16:33:03</t>
  </si>
  <si>
    <t>2499893</t>
  </si>
  <si>
    <t>ahn joongsan</t>
  </si>
  <si>
    <t>618.49</t>
  </si>
  <si>
    <t>760.00</t>
  </si>
  <si>
    <t>2022-04-06 15:42:58</t>
  </si>
  <si>
    <t>2022-04-03</t>
  </si>
  <si>
    <t>2496098</t>
  </si>
  <si>
    <t>巴黎丽特酒店</t>
  </si>
  <si>
    <t>Hardoon Natalie</t>
  </si>
  <si>
    <t>2199.97</t>
  </si>
  <si>
    <t>2704.00</t>
  </si>
  <si>
    <t>0.01</t>
  </si>
  <si>
    <t>-2703</t>
  </si>
  <si>
    <t>-2199</t>
  </si>
  <si>
    <t>2022-04-03 20:22:39</t>
  </si>
  <si>
    <t>2022-04-02</t>
  </si>
  <si>
    <t>2494907</t>
  </si>
  <si>
    <t>Abc酒店</t>
  </si>
  <si>
    <t>SENTELE VASILIKI</t>
  </si>
  <si>
    <t>914.37</t>
  </si>
  <si>
    <t>1124.00</t>
  </si>
  <si>
    <t>2022-04-02 20:53:45</t>
  </si>
  <si>
    <t>2022-03-31</t>
  </si>
  <si>
    <t>2490918</t>
  </si>
  <si>
    <t>巴黎巴尔的摩之旅艾菲尔铁塔索菲特酒店</t>
  </si>
  <si>
    <t>Ozboru Aycan,Ozboru Ozgur</t>
  </si>
  <si>
    <t>4176.25</t>
  </si>
  <si>
    <t>5140.00</t>
  </si>
  <si>
    <t>2022-03-31 03:47:20</t>
  </si>
  <si>
    <t>2022-03-27</t>
  </si>
  <si>
    <t>2484780</t>
  </si>
  <si>
    <t>盖斯兰姆普会议中心舒适酒店</t>
  </si>
  <si>
    <t>Havrilla David</t>
  </si>
  <si>
    <t>1129.04</t>
  </si>
  <si>
    <t>1386.00</t>
  </si>
  <si>
    <t>2022-03-27 07:50:43</t>
  </si>
  <si>
    <t>2022-03-25</t>
  </si>
  <si>
    <t>2482486</t>
  </si>
  <si>
    <t>巴塞罗那迪尔哥诺玛希尔顿酒店</t>
  </si>
  <si>
    <t>Zhang Wei,Li Yutian</t>
  </si>
  <si>
    <t>2033.36</t>
  </si>
  <si>
    <t>2494.00</t>
  </si>
  <si>
    <t>2022-03-25 15:55:00</t>
  </si>
  <si>
    <t>2481805</t>
  </si>
  <si>
    <t>马美逊丹迪酒店</t>
  </si>
  <si>
    <t>Storry Adrian</t>
  </si>
  <si>
    <t>794.10</t>
  </si>
  <si>
    <t>974.00</t>
  </si>
  <si>
    <t>2022-03-25 04:41:35</t>
  </si>
  <si>
    <t>2022-03-23</t>
  </si>
  <si>
    <t>2478907</t>
  </si>
  <si>
    <t>Tremblez Frederic,Gaspart Patrick</t>
  </si>
  <si>
    <t>344.70</t>
  </si>
  <si>
    <t>423.00</t>
  </si>
  <si>
    <t>2022-03-23 06:28:47</t>
  </si>
  <si>
    <t>2022-03-20</t>
  </si>
  <si>
    <t>2475015</t>
  </si>
  <si>
    <t>威尼斯梅斯特奥酒店</t>
  </si>
  <si>
    <t>Vicente Mariana,Vicente Mariana</t>
  </si>
  <si>
    <t>403.94</t>
  </si>
  <si>
    <t>496.00</t>
  </si>
  <si>
    <t>2022-03-20 02:32:30</t>
  </si>
  <si>
    <t>2022-03-12</t>
  </si>
  <si>
    <t>2464039</t>
  </si>
  <si>
    <t>塞达阿提亚酒店</t>
  </si>
  <si>
    <t>Vernon Ong Jarvis,Vernon Ong Jarvis</t>
  </si>
  <si>
    <t>1073.35</t>
  </si>
  <si>
    <t>1323.00</t>
  </si>
  <si>
    <t>2022-03-12 22:08:48</t>
  </si>
  <si>
    <t>2022-04-09</t>
  </si>
  <si>
    <t>2504535</t>
  </si>
  <si>
    <t>巴黎凯旋门万丽酒店</t>
  </si>
  <si>
    <t>MA YUQI</t>
  </si>
  <si>
    <t>6033.80</t>
  </si>
  <si>
    <t>7418.00</t>
  </si>
  <si>
    <t>2022-04-09 18:21:49</t>
  </si>
  <si>
    <t>2506129</t>
  </si>
  <si>
    <t>纽约君悦酒店</t>
  </si>
  <si>
    <t>Torres Barrientos Alexis</t>
  </si>
  <si>
    <t>1810.63</t>
  </si>
  <si>
    <t>2226.00</t>
  </si>
  <si>
    <t>2022-04-11 02:13:10</t>
  </si>
  <si>
    <t>2506261</t>
  </si>
  <si>
    <t>科罗讷多希尔顿格芮精选酒店</t>
  </si>
  <si>
    <t>Weinstone Max</t>
  </si>
  <si>
    <t>3008.77</t>
  </si>
  <si>
    <t>3699.00</t>
  </si>
  <si>
    <t>2022-04-11 10:00:18</t>
  </si>
  <si>
    <t>2507257</t>
  </si>
  <si>
    <t>考拉克班达利度假酒店及水疗中心</t>
  </si>
  <si>
    <t>Kaewma Phatcharamat</t>
  </si>
  <si>
    <t>199.45</t>
  </si>
  <si>
    <t>245.00</t>
  </si>
  <si>
    <t>2022-04-12 14:37:35</t>
  </si>
  <si>
    <t>2513882</t>
  </si>
  <si>
    <t>菲尔豪斯酒店</t>
  </si>
  <si>
    <t>KIM SOMIN</t>
  </si>
  <si>
    <t>295.41</t>
  </si>
  <si>
    <t>363.00</t>
  </si>
  <si>
    <t>2022-04-16 19:15:11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</si>
</sst>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9" fillId="22" borderId="1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44665</v>
      </c>
      <c r="G2" s="6">
        <v>44668</v>
      </c>
      <c r="H2" s="4">
        <v>1</v>
      </c>
      <c r="I2" s="4">
        <v>3</v>
      </c>
      <c r="J2" s="4">
        <v>3</v>
      </c>
      <c r="K2" s="4" t="s">
        <v>30</v>
      </c>
      <c r="L2" s="4">
        <v>1323</v>
      </c>
      <c r="M2" s="4">
        <v>1323</v>
      </c>
      <c r="N2" s="4" t="s">
        <v>31</v>
      </c>
      <c r="O2" s="4" t="s">
        <v>32</v>
      </c>
      <c r="P2" s="4" t="s">
        <v>33</v>
      </c>
      <c r="Q2" s="4">
        <v>0</v>
      </c>
      <c r="R2" s="7">
        <v>44632</v>
      </c>
      <c r="S2" s="6">
        <v>44671</v>
      </c>
      <c r="T2" s="4" t="s">
        <v>34</v>
      </c>
      <c r="U2" s="4">
        <v>1323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44667</v>
      </c>
      <c r="G3" s="6">
        <v>44668</v>
      </c>
      <c r="H3" s="4">
        <v>1</v>
      </c>
      <c r="I3" s="4">
        <v>1</v>
      </c>
      <c r="J3" s="4">
        <v>1</v>
      </c>
      <c r="K3" s="4" t="s">
        <v>30</v>
      </c>
      <c r="L3" s="4">
        <v>495</v>
      </c>
      <c r="M3" s="4">
        <v>495</v>
      </c>
      <c r="N3" s="4" t="s">
        <v>40</v>
      </c>
      <c r="O3" s="4" t="s">
        <v>32</v>
      </c>
      <c r="P3" s="4" t="s">
        <v>33</v>
      </c>
      <c r="Q3" s="4">
        <v>0</v>
      </c>
      <c r="R3" s="7">
        <v>44640</v>
      </c>
      <c r="S3" s="6">
        <v>44671</v>
      </c>
      <c r="T3" s="4" t="s">
        <v>34</v>
      </c>
      <c r="U3" s="4">
        <v>495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44667</v>
      </c>
      <c r="G4" s="6">
        <v>44668</v>
      </c>
      <c r="H4" s="4">
        <v>1</v>
      </c>
      <c r="I4" s="4">
        <v>1</v>
      </c>
      <c r="J4" s="4">
        <v>1</v>
      </c>
      <c r="K4" s="4" t="s">
        <v>30</v>
      </c>
      <c r="L4" s="4">
        <v>423</v>
      </c>
      <c r="M4" s="4">
        <v>423</v>
      </c>
      <c r="N4" s="4" t="s">
        <v>45</v>
      </c>
      <c r="O4" s="4" t="s">
        <v>32</v>
      </c>
      <c r="P4" s="4" t="s">
        <v>33</v>
      </c>
      <c r="Q4" s="4">
        <v>0</v>
      </c>
      <c r="R4" s="7">
        <v>44643</v>
      </c>
      <c r="S4" s="6">
        <v>44671</v>
      </c>
      <c r="T4" s="4" t="s">
        <v>34</v>
      </c>
      <c r="U4" s="4">
        <v>423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44664</v>
      </c>
      <c r="G5" s="6">
        <v>44668</v>
      </c>
      <c r="H5" s="4">
        <v>1</v>
      </c>
      <c r="I5" s="4">
        <v>4</v>
      </c>
      <c r="J5" s="4">
        <v>4</v>
      </c>
      <c r="K5" s="4" t="s">
        <v>30</v>
      </c>
      <c r="L5" s="4">
        <v>1868</v>
      </c>
      <c r="M5" s="4">
        <v>1868</v>
      </c>
      <c r="N5" s="4" t="s">
        <v>50</v>
      </c>
      <c r="O5" s="4" t="s">
        <v>32</v>
      </c>
      <c r="P5" s="4" t="s">
        <v>33</v>
      </c>
      <c r="Q5" s="4">
        <v>0</v>
      </c>
      <c r="R5" s="7">
        <v>44643</v>
      </c>
      <c r="S5" s="6">
        <v>44671</v>
      </c>
      <c r="T5" s="4" t="s">
        <v>34</v>
      </c>
      <c r="U5" s="4">
        <v>1868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51</v>
      </c>
      <c r="D6" s="4" t="s">
        <v>48</v>
      </c>
      <c r="E6" s="4" t="s">
        <v>49</v>
      </c>
      <c r="F6" s="6">
        <v>44664</v>
      </c>
      <c r="G6" s="6">
        <v>44668</v>
      </c>
      <c r="H6" s="4">
        <v>1</v>
      </c>
      <c r="I6" s="4">
        <v>4</v>
      </c>
      <c r="J6" s="4">
        <v>4</v>
      </c>
      <c r="K6" s="4" t="s">
        <v>30</v>
      </c>
      <c r="L6" s="4">
        <v>-1868</v>
      </c>
      <c r="M6" s="4">
        <v>-1868</v>
      </c>
      <c r="N6" s="4" t="s">
        <v>50</v>
      </c>
      <c r="O6" s="4" t="s">
        <v>32</v>
      </c>
      <c r="P6" s="4" t="s">
        <v>33</v>
      </c>
      <c r="Q6" s="4">
        <v>0</v>
      </c>
      <c r="R6" s="7">
        <v>44643</v>
      </c>
      <c r="S6" s="6">
        <v>44671</v>
      </c>
      <c r="T6" s="4" t="s">
        <v>34</v>
      </c>
      <c r="U6" s="4">
        <v>-1868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44667</v>
      </c>
      <c r="G7" s="6">
        <v>44668</v>
      </c>
      <c r="H7" s="4">
        <v>1</v>
      </c>
      <c r="I7" s="4">
        <v>1</v>
      </c>
      <c r="J7" s="4">
        <v>1</v>
      </c>
      <c r="K7" s="4" t="s">
        <v>30</v>
      </c>
      <c r="L7" s="4">
        <v>974</v>
      </c>
      <c r="M7" s="4">
        <v>974</v>
      </c>
      <c r="N7" s="4" t="s">
        <v>55</v>
      </c>
      <c r="O7" s="4" t="s">
        <v>32</v>
      </c>
      <c r="P7" s="4" t="s">
        <v>33</v>
      </c>
      <c r="Q7" s="4">
        <v>0</v>
      </c>
      <c r="R7" s="7">
        <v>44645</v>
      </c>
      <c r="S7" s="6">
        <v>44671</v>
      </c>
      <c r="T7" s="4" t="s">
        <v>34</v>
      </c>
      <c r="U7" s="4">
        <v>974</v>
      </c>
      <c r="V7" s="4">
        <v>0</v>
      </c>
      <c r="W7" s="4">
        <v>0</v>
      </c>
      <c r="X7" s="4" t="s">
        <v>41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44666</v>
      </c>
      <c r="G8" s="6">
        <v>44668</v>
      </c>
      <c r="H8" s="4">
        <v>1</v>
      </c>
      <c r="I8" s="4">
        <v>2</v>
      </c>
      <c r="J8" s="4">
        <v>2</v>
      </c>
      <c r="K8" s="4" t="s">
        <v>30</v>
      </c>
      <c r="L8" s="4">
        <v>2494</v>
      </c>
      <c r="M8" s="4">
        <v>2494</v>
      </c>
      <c r="N8" s="4" t="s">
        <v>60</v>
      </c>
      <c r="O8" s="4" t="s">
        <v>32</v>
      </c>
      <c r="P8" s="4" t="s">
        <v>33</v>
      </c>
      <c r="Q8" s="4">
        <v>0</v>
      </c>
      <c r="R8" s="7">
        <v>44645</v>
      </c>
      <c r="S8" s="6">
        <v>44671</v>
      </c>
      <c r="T8" s="4" t="s">
        <v>34</v>
      </c>
      <c r="U8" s="4">
        <v>2494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44667</v>
      </c>
      <c r="G9" s="6">
        <v>44668</v>
      </c>
      <c r="H9" s="4">
        <v>1</v>
      </c>
      <c r="I9" s="4">
        <v>1</v>
      </c>
      <c r="J9" s="4">
        <v>1</v>
      </c>
      <c r="K9" s="4" t="s">
        <v>30</v>
      </c>
      <c r="L9" s="4">
        <v>1386</v>
      </c>
      <c r="M9" s="4">
        <v>1386</v>
      </c>
      <c r="N9" s="4" t="s">
        <v>66</v>
      </c>
      <c r="O9" s="4" t="s">
        <v>32</v>
      </c>
      <c r="P9" s="4" t="s">
        <v>33</v>
      </c>
      <c r="Q9" s="4">
        <v>0</v>
      </c>
      <c r="R9" s="7">
        <v>44647</v>
      </c>
      <c r="S9" s="6">
        <v>44671</v>
      </c>
      <c r="T9" s="4" t="s">
        <v>34</v>
      </c>
      <c r="U9" s="4">
        <v>1386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44666</v>
      </c>
      <c r="G10" s="6">
        <v>44668</v>
      </c>
      <c r="H10" s="4">
        <v>1</v>
      </c>
      <c r="I10" s="4">
        <v>2</v>
      </c>
      <c r="J10" s="4">
        <v>2</v>
      </c>
      <c r="K10" s="4" t="s">
        <v>30</v>
      </c>
      <c r="L10" s="4">
        <v>5140</v>
      </c>
      <c r="M10" s="4">
        <v>5140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44651</v>
      </c>
      <c r="S10" s="6">
        <v>44671</v>
      </c>
      <c r="T10" s="4" t="s">
        <v>34</v>
      </c>
      <c r="U10" s="4">
        <v>5140</v>
      </c>
      <c r="V10" s="4">
        <v>0</v>
      </c>
      <c r="W10" s="4">
        <v>0</v>
      </c>
      <c r="X10" s="4" t="s">
        <v>41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44666</v>
      </c>
      <c r="G11" s="6">
        <v>44668</v>
      </c>
      <c r="H11" s="4">
        <v>1</v>
      </c>
      <c r="I11" s="4">
        <v>2</v>
      </c>
      <c r="J11" s="4">
        <v>2</v>
      </c>
      <c r="K11" s="4" t="s">
        <v>30</v>
      </c>
      <c r="L11" s="4">
        <v>1124</v>
      </c>
      <c r="M11" s="4">
        <v>1124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44653</v>
      </c>
      <c r="S11" s="6">
        <v>44671</v>
      </c>
      <c r="T11" s="4" t="s">
        <v>34</v>
      </c>
      <c r="U11" s="4">
        <v>1124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44666</v>
      </c>
      <c r="G12" s="6">
        <v>44668</v>
      </c>
      <c r="H12" s="4">
        <v>1</v>
      </c>
      <c r="I12" s="4">
        <v>2</v>
      </c>
      <c r="J12" s="4">
        <v>2</v>
      </c>
      <c r="K12" s="4" t="s">
        <v>30</v>
      </c>
      <c r="L12" s="4">
        <v>5408</v>
      </c>
      <c r="M12" s="4">
        <v>5408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44654</v>
      </c>
      <c r="S12" s="6">
        <v>44671</v>
      </c>
      <c r="T12" s="4" t="s">
        <v>34</v>
      </c>
      <c r="U12" s="4">
        <v>5408</v>
      </c>
      <c r="V12" s="4">
        <v>0</v>
      </c>
      <c r="W12" s="4">
        <v>0</v>
      </c>
      <c r="X12" s="4" t="s">
        <v>41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44667</v>
      </c>
      <c r="G13" s="6">
        <v>44668</v>
      </c>
      <c r="H13" s="4">
        <v>1</v>
      </c>
      <c r="I13" s="4">
        <v>1</v>
      </c>
      <c r="J13" s="4">
        <v>1</v>
      </c>
      <c r="K13" s="4" t="s">
        <v>30</v>
      </c>
      <c r="L13" s="4">
        <v>760</v>
      </c>
      <c r="M13" s="4">
        <v>760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44657</v>
      </c>
      <c r="S13" s="6">
        <v>44671</v>
      </c>
      <c r="T13" s="4" t="s">
        <v>34</v>
      </c>
      <c r="U13" s="4">
        <v>760</v>
      </c>
      <c r="V13" s="4">
        <v>0</v>
      </c>
      <c r="W13" s="4">
        <v>0</v>
      </c>
      <c r="X13" s="4" t="s">
        <v>41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44667</v>
      </c>
      <c r="G14" s="6">
        <v>44668</v>
      </c>
      <c r="H14" s="4">
        <v>1</v>
      </c>
      <c r="I14" s="4">
        <v>1</v>
      </c>
      <c r="J14" s="4">
        <v>1</v>
      </c>
      <c r="K14" s="4" t="s">
        <v>30</v>
      </c>
      <c r="L14" s="4">
        <v>1076</v>
      </c>
      <c r="M14" s="4">
        <v>1076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44657</v>
      </c>
      <c r="S14" s="6">
        <v>44671</v>
      </c>
      <c r="T14" s="4" t="s">
        <v>34</v>
      </c>
      <c r="U14" s="4">
        <v>1076</v>
      </c>
      <c r="V14" s="4">
        <v>0</v>
      </c>
      <c r="W14" s="4">
        <v>0</v>
      </c>
      <c r="X14" s="4" t="s">
        <v>41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44667</v>
      </c>
      <c r="G15" s="6">
        <v>44668</v>
      </c>
      <c r="H15" s="4">
        <v>1</v>
      </c>
      <c r="I15" s="4">
        <v>1</v>
      </c>
      <c r="J15" s="4">
        <v>1</v>
      </c>
      <c r="K15" s="4" t="s">
        <v>30</v>
      </c>
      <c r="L15" s="4">
        <v>1280</v>
      </c>
      <c r="M15" s="4">
        <v>1280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44657</v>
      </c>
      <c r="S15" s="6">
        <v>44671</v>
      </c>
      <c r="T15" s="4" t="s">
        <v>34</v>
      </c>
      <c r="U15" s="4">
        <v>1280</v>
      </c>
      <c r="V15" s="4">
        <v>0</v>
      </c>
      <c r="W15" s="4">
        <v>0</v>
      </c>
      <c r="X15" s="4" t="s">
        <v>41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44667</v>
      </c>
      <c r="G16" s="6">
        <v>44668</v>
      </c>
      <c r="H16" s="4">
        <v>1</v>
      </c>
      <c r="I16" s="4">
        <v>1</v>
      </c>
      <c r="J16" s="4">
        <v>1</v>
      </c>
      <c r="K16" s="4" t="s">
        <v>30</v>
      </c>
      <c r="L16" s="4">
        <v>402</v>
      </c>
      <c r="M16" s="4">
        <v>402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44659</v>
      </c>
      <c r="S16" s="6">
        <v>44671</v>
      </c>
      <c r="T16" s="4" t="s">
        <v>34</v>
      </c>
      <c r="U16" s="4">
        <v>402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78</v>
      </c>
      <c r="B17" s="4" t="s">
        <v>26</v>
      </c>
      <c r="C17" s="4" t="s">
        <v>51</v>
      </c>
      <c r="D17" s="4" t="s">
        <v>79</v>
      </c>
      <c r="E17" s="4" t="s">
        <v>80</v>
      </c>
      <c r="F17" s="6">
        <v>44666</v>
      </c>
      <c r="G17" s="6">
        <v>44668</v>
      </c>
      <c r="H17" s="4">
        <v>1</v>
      </c>
      <c r="I17" s="4">
        <v>2</v>
      </c>
      <c r="J17" s="4">
        <v>2</v>
      </c>
      <c r="K17" s="4" t="s">
        <v>30</v>
      </c>
      <c r="L17" s="4">
        <v>-5408</v>
      </c>
      <c r="M17" s="4">
        <v>-5408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44654</v>
      </c>
      <c r="S17" s="6">
        <v>44671</v>
      </c>
      <c r="T17" s="4" t="s">
        <v>34</v>
      </c>
      <c r="U17" s="4">
        <v>-5408</v>
      </c>
      <c r="V17" s="4">
        <v>0</v>
      </c>
      <c r="W17" s="4">
        <v>0</v>
      </c>
      <c r="X17" s="4" t="s">
        <v>41</v>
      </c>
      <c r="Y17" s="4" t="s">
        <v>82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44666</v>
      </c>
      <c r="G18" s="6">
        <v>44668</v>
      </c>
      <c r="H18" s="4">
        <v>1</v>
      </c>
      <c r="I18" s="4">
        <v>2</v>
      </c>
      <c r="J18" s="4">
        <v>2</v>
      </c>
      <c r="K18" s="4" t="s">
        <v>30</v>
      </c>
      <c r="L18" s="4">
        <v>7418</v>
      </c>
      <c r="M18" s="4">
        <v>7418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44660</v>
      </c>
      <c r="S18" s="6">
        <v>44671</v>
      </c>
      <c r="T18" s="4" t="s">
        <v>34</v>
      </c>
      <c r="U18" s="4">
        <v>7418</v>
      </c>
      <c r="V18" s="4">
        <v>0</v>
      </c>
      <c r="W18" s="4">
        <v>0</v>
      </c>
      <c r="X18" s="4" t="s">
        <v>41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44666</v>
      </c>
      <c r="G19" s="6">
        <v>44668</v>
      </c>
      <c r="H19" s="4">
        <v>1</v>
      </c>
      <c r="I19" s="4">
        <v>2</v>
      </c>
      <c r="J19" s="4">
        <v>2</v>
      </c>
      <c r="K19" s="4" t="s">
        <v>30</v>
      </c>
      <c r="L19" s="4">
        <v>2836</v>
      </c>
      <c r="M19" s="4">
        <v>2836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44661</v>
      </c>
      <c r="S19" s="6">
        <v>44671</v>
      </c>
      <c r="T19" s="4" t="s">
        <v>34</v>
      </c>
      <c r="U19" s="4">
        <v>2836</v>
      </c>
      <c r="V19" s="4">
        <v>0</v>
      </c>
      <c r="W19" s="4">
        <v>0</v>
      </c>
      <c r="X19" s="4" t="s">
        <v>41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44667</v>
      </c>
      <c r="G20" s="6">
        <v>44668</v>
      </c>
      <c r="H20" s="4">
        <v>1</v>
      </c>
      <c r="I20" s="4">
        <v>1</v>
      </c>
      <c r="J20" s="4">
        <v>1</v>
      </c>
      <c r="K20" s="4" t="s">
        <v>30</v>
      </c>
      <c r="L20" s="4">
        <v>2226</v>
      </c>
      <c r="M20" s="4">
        <v>2226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44662</v>
      </c>
      <c r="S20" s="6">
        <v>44671</v>
      </c>
      <c r="T20" s="4" t="s">
        <v>34</v>
      </c>
      <c r="U20" s="4">
        <v>2226</v>
      </c>
      <c r="V20" s="4">
        <v>0</v>
      </c>
      <c r="W20" s="4">
        <v>0</v>
      </c>
      <c r="X20" s="4" t="s">
        <v>41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44667</v>
      </c>
      <c r="G21" s="6">
        <v>44668</v>
      </c>
      <c r="H21" s="4">
        <v>1</v>
      </c>
      <c r="I21" s="4">
        <v>1</v>
      </c>
      <c r="J21" s="4">
        <v>1</v>
      </c>
      <c r="K21" s="4" t="s">
        <v>30</v>
      </c>
      <c r="L21" s="4">
        <v>3699</v>
      </c>
      <c r="M21" s="4">
        <v>3699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44662</v>
      </c>
      <c r="S21" s="6">
        <v>44671</v>
      </c>
      <c r="T21" s="4" t="s">
        <v>34</v>
      </c>
      <c r="U21" s="4">
        <v>3699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44666</v>
      </c>
      <c r="G22" s="6">
        <v>44668</v>
      </c>
      <c r="H22" s="4">
        <v>1</v>
      </c>
      <c r="I22" s="4">
        <v>2</v>
      </c>
      <c r="J22" s="4">
        <v>2</v>
      </c>
      <c r="K22" s="4" t="s">
        <v>30</v>
      </c>
      <c r="L22" s="4">
        <v>2488</v>
      </c>
      <c r="M22" s="4">
        <v>2488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44662</v>
      </c>
      <c r="S22" s="6">
        <v>44671</v>
      </c>
      <c r="T22" s="4" t="s">
        <v>34</v>
      </c>
      <c r="U22" s="4">
        <v>2488</v>
      </c>
      <c r="V22" s="4">
        <v>0</v>
      </c>
      <c r="W22" s="4">
        <v>0</v>
      </c>
      <c r="X22" s="4" t="s">
        <v>41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44665</v>
      </c>
      <c r="G23" s="6">
        <v>44668</v>
      </c>
      <c r="H23" s="4">
        <v>1</v>
      </c>
      <c r="I23" s="4">
        <v>3</v>
      </c>
      <c r="J23" s="4">
        <v>3</v>
      </c>
      <c r="K23" s="4" t="s">
        <v>30</v>
      </c>
      <c r="L23" s="4">
        <v>7371</v>
      </c>
      <c r="M23" s="4">
        <v>7371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44662</v>
      </c>
      <c r="S23" s="6">
        <v>44671</v>
      </c>
      <c r="T23" s="4" t="s">
        <v>34</v>
      </c>
      <c r="U23" s="4">
        <v>7371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44663</v>
      </c>
      <c r="G24" s="6">
        <v>44668</v>
      </c>
      <c r="H24" s="4">
        <v>1</v>
      </c>
      <c r="I24" s="4">
        <v>5</v>
      </c>
      <c r="J24" s="4">
        <v>5</v>
      </c>
      <c r="K24" s="4" t="s">
        <v>30</v>
      </c>
      <c r="L24" s="4">
        <v>9311</v>
      </c>
      <c r="M24" s="4">
        <v>9311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44662</v>
      </c>
      <c r="S24" s="6">
        <v>44671</v>
      </c>
      <c r="T24" s="4" t="s">
        <v>34</v>
      </c>
      <c r="U24" s="4">
        <v>9311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44</v>
      </c>
      <c r="F25" s="6">
        <v>44667</v>
      </c>
      <c r="G25" s="6">
        <v>44668</v>
      </c>
      <c r="H25" s="4">
        <v>1</v>
      </c>
      <c r="I25" s="4">
        <v>1</v>
      </c>
      <c r="J25" s="4">
        <v>1</v>
      </c>
      <c r="K25" s="4" t="s">
        <v>30</v>
      </c>
      <c r="L25" s="4">
        <v>693</v>
      </c>
      <c r="M25" s="4">
        <v>693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44663</v>
      </c>
      <c r="S25" s="6">
        <v>44671</v>
      </c>
      <c r="T25" s="4" t="s">
        <v>34</v>
      </c>
      <c r="U25" s="4">
        <v>693</v>
      </c>
      <c r="V25" s="4">
        <v>0</v>
      </c>
      <c r="W25" s="4">
        <v>0</v>
      </c>
      <c r="X25" s="4" t="s">
        <v>41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43</v>
      </c>
      <c r="E26" s="4" t="s">
        <v>44</v>
      </c>
      <c r="F26" s="6">
        <v>44667</v>
      </c>
      <c r="G26" s="6">
        <v>44668</v>
      </c>
      <c r="H26" s="4">
        <v>1</v>
      </c>
      <c r="I26" s="4">
        <v>1</v>
      </c>
      <c r="J26" s="4">
        <v>1</v>
      </c>
      <c r="K26" s="4" t="s">
        <v>30</v>
      </c>
      <c r="L26" s="4">
        <v>418</v>
      </c>
      <c r="M26" s="4">
        <v>418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44663</v>
      </c>
      <c r="S26" s="6">
        <v>44671</v>
      </c>
      <c r="T26" s="4" t="s">
        <v>34</v>
      </c>
      <c r="U26" s="4">
        <v>418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44666</v>
      </c>
      <c r="G27" s="6">
        <v>44668</v>
      </c>
      <c r="H27" s="4">
        <v>1</v>
      </c>
      <c r="I27" s="4">
        <v>2</v>
      </c>
      <c r="J27" s="4">
        <v>2</v>
      </c>
      <c r="K27" s="4" t="s">
        <v>30</v>
      </c>
      <c r="L27" s="4">
        <v>10408</v>
      </c>
      <c r="M27" s="4">
        <v>10408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44663</v>
      </c>
      <c r="S27" s="6">
        <v>44671</v>
      </c>
      <c r="T27" s="4" t="s">
        <v>34</v>
      </c>
      <c r="U27" s="4">
        <v>10408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44665</v>
      </c>
      <c r="G28" s="6">
        <v>44668</v>
      </c>
      <c r="H28" s="4">
        <v>1</v>
      </c>
      <c r="I28" s="4">
        <v>3</v>
      </c>
      <c r="J28" s="4">
        <v>3</v>
      </c>
      <c r="K28" s="4" t="s">
        <v>30</v>
      </c>
      <c r="L28" s="4">
        <v>2541</v>
      </c>
      <c r="M28" s="4">
        <v>2541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44663</v>
      </c>
      <c r="S28" s="6">
        <v>44671</v>
      </c>
      <c r="T28" s="4" t="s">
        <v>34</v>
      </c>
      <c r="U28" s="4">
        <v>2541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144</v>
      </c>
      <c r="B29" s="4" t="s">
        <v>26</v>
      </c>
      <c r="C29" s="4" t="s">
        <v>51</v>
      </c>
      <c r="D29" s="4" t="s">
        <v>145</v>
      </c>
      <c r="E29" s="4" t="s">
        <v>146</v>
      </c>
      <c r="F29" s="6">
        <v>44666</v>
      </c>
      <c r="G29" s="6">
        <v>44668</v>
      </c>
      <c r="H29" s="4">
        <v>1</v>
      </c>
      <c r="I29" s="4">
        <v>2</v>
      </c>
      <c r="J29" s="4">
        <v>2</v>
      </c>
      <c r="K29" s="4" t="s">
        <v>30</v>
      </c>
      <c r="L29" s="4">
        <v>-10408</v>
      </c>
      <c r="M29" s="4">
        <v>-10408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44663</v>
      </c>
      <c r="S29" s="6">
        <v>44671</v>
      </c>
      <c r="T29" s="4" t="s">
        <v>34</v>
      </c>
      <c r="U29" s="4">
        <v>-10408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44667</v>
      </c>
      <c r="G30" s="6">
        <v>44668</v>
      </c>
      <c r="H30" s="4">
        <v>1</v>
      </c>
      <c r="I30" s="4">
        <v>1</v>
      </c>
      <c r="J30" s="4">
        <v>1</v>
      </c>
      <c r="K30" s="4" t="s">
        <v>30</v>
      </c>
      <c r="L30" s="4">
        <v>245</v>
      </c>
      <c r="M30" s="4">
        <v>245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44663</v>
      </c>
      <c r="S30" s="6">
        <v>44671</v>
      </c>
      <c r="T30" s="4" t="s">
        <v>34</v>
      </c>
      <c r="U30" s="4">
        <v>245</v>
      </c>
      <c r="V30" s="4">
        <v>0</v>
      </c>
      <c r="W30" s="4">
        <v>0</v>
      </c>
      <c r="X30" s="4" t="s">
        <v>156</v>
      </c>
      <c r="Y30" s="4" t="s">
        <v>41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44667</v>
      </c>
      <c r="G31" s="6">
        <v>44668</v>
      </c>
      <c r="H31" s="4">
        <v>1</v>
      </c>
      <c r="I31" s="4">
        <v>1</v>
      </c>
      <c r="J31" s="4">
        <v>1</v>
      </c>
      <c r="K31" s="4" t="s">
        <v>30</v>
      </c>
      <c r="L31" s="4">
        <v>466</v>
      </c>
      <c r="M31" s="4">
        <v>466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44664</v>
      </c>
      <c r="S31" s="6">
        <v>44671</v>
      </c>
      <c r="T31" s="4" t="s">
        <v>34</v>
      </c>
      <c r="U31" s="4">
        <v>466</v>
      </c>
      <c r="V31" s="4">
        <v>0</v>
      </c>
      <c r="W31" s="4">
        <v>0</v>
      </c>
      <c r="X31" s="4" t="s">
        <v>161</v>
      </c>
      <c r="Y31" s="4" t="s">
        <v>41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44667</v>
      </c>
      <c r="G32" s="6">
        <v>44668</v>
      </c>
      <c r="H32" s="4">
        <v>1</v>
      </c>
      <c r="I32" s="4">
        <v>1</v>
      </c>
      <c r="J32" s="4">
        <v>1</v>
      </c>
      <c r="K32" s="4" t="s">
        <v>30</v>
      </c>
      <c r="L32" s="4">
        <v>812</v>
      </c>
      <c r="M32" s="4">
        <v>812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44664</v>
      </c>
      <c r="S32" s="6">
        <v>44671</v>
      </c>
      <c r="T32" s="4" t="s">
        <v>34</v>
      </c>
      <c r="U32" s="4">
        <v>812</v>
      </c>
      <c r="V32" s="4">
        <v>0</v>
      </c>
      <c r="W32" s="4">
        <v>321</v>
      </c>
      <c r="X32" s="4" t="s">
        <v>41</v>
      </c>
      <c r="Y32" s="4" t="s">
        <v>41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44667</v>
      </c>
      <c r="G33" s="6">
        <v>44668</v>
      </c>
      <c r="H33" s="4">
        <v>1</v>
      </c>
      <c r="I33" s="4">
        <v>1</v>
      </c>
      <c r="J33" s="4">
        <v>1</v>
      </c>
      <c r="K33" s="4" t="s">
        <v>30</v>
      </c>
      <c r="L33" s="4">
        <v>1161</v>
      </c>
      <c r="M33" s="4">
        <v>1161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44664</v>
      </c>
      <c r="S33" s="6">
        <v>44671</v>
      </c>
      <c r="T33" s="4" t="s">
        <v>34</v>
      </c>
      <c r="U33" s="4">
        <v>1161</v>
      </c>
      <c r="V33" s="4">
        <v>0</v>
      </c>
      <c r="W33" s="4">
        <v>0</v>
      </c>
      <c r="X33" s="4" t="s">
        <v>170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44667</v>
      </c>
      <c r="G34" s="6">
        <v>44668</v>
      </c>
      <c r="H34" s="4">
        <v>1</v>
      </c>
      <c r="I34" s="4">
        <v>1</v>
      </c>
      <c r="J34" s="4">
        <v>1</v>
      </c>
      <c r="K34" s="4" t="s">
        <v>30</v>
      </c>
      <c r="L34" s="4">
        <v>857</v>
      </c>
      <c r="M34" s="4">
        <v>857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44665</v>
      </c>
      <c r="S34" s="6">
        <v>44671</v>
      </c>
      <c r="T34" s="4" t="s">
        <v>34</v>
      </c>
      <c r="U34" s="4">
        <v>857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44667</v>
      </c>
      <c r="G35" s="6">
        <v>44668</v>
      </c>
      <c r="H35" s="4">
        <v>1</v>
      </c>
      <c r="I35" s="4">
        <v>1</v>
      </c>
      <c r="J35" s="4">
        <v>1</v>
      </c>
      <c r="K35" s="4" t="s">
        <v>30</v>
      </c>
      <c r="L35" s="4">
        <v>603</v>
      </c>
      <c r="M35" s="4">
        <v>603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44665</v>
      </c>
      <c r="S35" s="6">
        <v>44671</v>
      </c>
      <c r="T35" s="4" t="s">
        <v>34</v>
      </c>
      <c r="U35" s="4">
        <v>603</v>
      </c>
      <c r="V35" s="4">
        <v>0</v>
      </c>
      <c r="W35" s="4">
        <v>0</v>
      </c>
      <c r="X35" s="4" t="s">
        <v>41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150</v>
      </c>
      <c r="F36" s="6">
        <v>44667</v>
      </c>
      <c r="G36" s="6">
        <v>44668</v>
      </c>
      <c r="H36" s="4">
        <v>1</v>
      </c>
      <c r="I36" s="4">
        <v>1</v>
      </c>
      <c r="J36" s="4">
        <v>1</v>
      </c>
      <c r="K36" s="4" t="s">
        <v>30</v>
      </c>
      <c r="L36" s="4">
        <v>910</v>
      </c>
      <c r="M36" s="4">
        <v>910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44666</v>
      </c>
      <c r="S36" s="6">
        <v>44671</v>
      </c>
      <c r="T36" s="4" t="s">
        <v>34</v>
      </c>
      <c r="U36" s="4">
        <v>910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44667</v>
      </c>
      <c r="G37" s="6">
        <v>44668</v>
      </c>
      <c r="H37" s="4">
        <v>1</v>
      </c>
      <c r="I37" s="4">
        <v>1</v>
      </c>
      <c r="J37" s="4">
        <v>1</v>
      </c>
      <c r="K37" s="4" t="s">
        <v>30</v>
      </c>
      <c r="L37" s="4">
        <v>198</v>
      </c>
      <c r="M37" s="4">
        <v>198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44666</v>
      </c>
      <c r="S37" s="6">
        <v>44671</v>
      </c>
      <c r="T37" s="4" t="s">
        <v>34</v>
      </c>
      <c r="U37" s="4">
        <v>198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44667</v>
      </c>
      <c r="G38" s="6">
        <v>44668</v>
      </c>
      <c r="H38" s="4">
        <v>1</v>
      </c>
      <c r="I38" s="4">
        <v>1</v>
      </c>
      <c r="J38" s="4">
        <v>1</v>
      </c>
      <c r="K38" s="4" t="s">
        <v>30</v>
      </c>
      <c r="L38" s="4">
        <v>1459</v>
      </c>
      <c r="M38" s="4">
        <v>1459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44666</v>
      </c>
      <c r="S38" s="6">
        <v>44671</v>
      </c>
      <c r="T38" s="4" t="s">
        <v>34</v>
      </c>
      <c r="U38" s="4">
        <v>1459</v>
      </c>
      <c r="V38" s="4">
        <v>0</v>
      </c>
      <c r="W38" s="4">
        <v>0</v>
      </c>
      <c r="X38" s="4" t="s">
        <v>41</v>
      </c>
      <c r="Y38" s="4" t="s">
        <v>196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44667</v>
      </c>
      <c r="G39" s="6">
        <v>44668</v>
      </c>
      <c r="H39" s="4">
        <v>1</v>
      </c>
      <c r="I39" s="4">
        <v>1</v>
      </c>
      <c r="J39" s="4">
        <v>1</v>
      </c>
      <c r="K39" s="4" t="s">
        <v>30</v>
      </c>
      <c r="L39" s="4">
        <v>2415</v>
      </c>
      <c r="M39" s="4">
        <v>2415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44666</v>
      </c>
      <c r="S39" s="6">
        <v>44671</v>
      </c>
      <c r="T39" s="4" t="s">
        <v>34</v>
      </c>
      <c r="U39" s="4">
        <v>2415</v>
      </c>
      <c r="V39" s="4">
        <v>0</v>
      </c>
      <c r="W39" s="4">
        <v>0</v>
      </c>
      <c r="X39" s="4" t="s">
        <v>41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44667</v>
      </c>
      <c r="G40" s="6">
        <v>44668</v>
      </c>
      <c r="H40" s="4">
        <v>1</v>
      </c>
      <c r="I40" s="4">
        <v>1</v>
      </c>
      <c r="J40" s="4">
        <v>1</v>
      </c>
      <c r="K40" s="4" t="s">
        <v>30</v>
      </c>
      <c r="L40" s="4">
        <v>1021</v>
      </c>
      <c r="M40" s="4">
        <v>1021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44666</v>
      </c>
      <c r="S40" s="6">
        <v>44671</v>
      </c>
      <c r="T40" s="4" t="s">
        <v>34</v>
      </c>
      <c r="U40" s="4">
        <v>1021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84</v>
      </c>
      <c r="E41" s="4" t="s">
        <v>209</v>
      </c>
      <c r="F41" s="6">
        <v>44667</v>
      </c>
      <c r="G41" s="6">
        <v>44668</v>
      </c>
      <c r="H41" s="4">
        <v>1</v>
      </c>
      <c r="I41" s="4">
        <v>1</v>
      </c>
      <c r="J41" s="4">
        <v>1</v>
      </c>
      <c r="K41" s="4" t="s">
        <v>30</v>
      </c>
      <c r="L41" s="4">
        <v>625</v>
      </c>
      <c r="M41" s="4">
        <v>625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44667</v>
      </c>
      <c r="S41" s="6">
        <v>44671</v>
      </c>
      <c r="T41" s="4" t="s">
        <v>34</v>
      </c>
      <c r="U41" s="4">
        <v>625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208</v>
      </c>
      <c r="B42" s="4" t="s">
        <v>26</v>
      </c>
      <c r="C42" s="4" t="s">
        <v>51</v>
      </c>
      <c r="D42" s="4" t="s">
        <v>84</v>
      </c>
      <c r="E42" s="4" t="s">
        <v>209</v>
      </c>
      <c r="F42" s="6">
        <v>44667</v>
      </c>
      <c r="G42" s="6">
        <v>44668</v>
      </c>
      <c r="H42" s="4">
        <v>1</v>
      </c>
      <c r="I42" s="4">
        <v>1</v>
      </c>
      <c r="J42" s="4">
        <v>1</v>
      </c>
      <c r="K42" s="4" t="s">
        <v>30</v>
      </c>
      <c r="L42" s="4">
        <v>-625</v>
      </c>
      <c r="M42" s="4">
        <v>-625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44667</v>
      </c>
      <c r="S42" s="6">
        <v>44671</v>
      </c>
      <c r="T42" s="4" t="s">
        <v>34</v>
      </c>
      <c r="U42" s="4">
        <v>-625</v>
      </c>
      <c r="V42" s="4">
        <v>0</v>
      </c>
      <c r="W42" s="4">
        <v>0</v>
      </c>
      <c r="X42" s="4" t="s">
        <v>41</v>
      </c>
      <c r="Y42" s="4" t="s">
        <v>41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44667</v>
      </c>
      <c r="G43" s="6">
        <v>44668</v>
      </c>
      <c r="H43" s="4">
        <v>1</v>
      </c>
      <c r="I43" s="4">
        <v>1</v>
      </c>
      <c r="J43" s="4">
        <v>1</v>
      </c>
      <c r="K43" s="4" t="s">
        <v>30</v>
      </c>
      <c r="L43" s="4">
        <v>831</v>
      </c>
      <c r="M43" s="4">
        <v>831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44667</v>
      </c>
      <c r="S43" s="6">
        <v>44671</v>
      </c>
      <c r="T43" s="4" t="s">
        <v>34</v>
      </c>
      <c r="U43" s="4">
        <v>831</v>
      </c>
      <c r="V43" s="4">
        <v>0</v>
      </c>
      <c r="W43" s="4">
        <v>0</v>
      </c>
      <c r="X43" s="4" t="s">
        <v>41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44667</v>
      </c>
      <c r="G44" s="6">
        <v>44668</v>
      </c>
      <c r="H44" s="4">
        <v>1</v>
      </c>
      <c r="I44" s="4">
        <v>1</v>
      </c>
      <c r="J44" s="4">
        <v>1</v>
      </c>
      <c r="K44" s="4" t="s">
        <v>30</v>
      </c>
      <c r="L44" s="4">
        <v>363</v>
      </c>
      <c r="M44" s="4">
        <v>363</v>
      </c>
      <c r="N44" s="4" t="s">
        <v>219</v>
      </c>
      <c r="O44" s="4" t="s">
        <v>32</v>
      </c>
      <c r="P44" s="4" t="s">
        <v>33</v>
      </c>
      <c r="Q44" s="4">
        <v>0</v>
      </c>
      <c r="R44" s="7">
        <v>44667</v>
      </c>
      <c r="S44" s="6">
        <v>44671</v>
      </c>
      <c r="T44" s="4" t="s">
        <v>34</v>
      </c>
      <c r="U44" s="4">
        <v>363</v>
      </c>
      <c r="V44" s="4">
        <v>0</v>
      </c>
      <c r="W44" s="4">
        <v>0</v>
      </c>
      <c r="X44" s="4" t="s">
        <v>220</v>
      </c>
      <c r="Y4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7" workbookViewId="0">
      <selection activeCell="A46" sqref="A46:A4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221</v>
      </c>
    </row>
    <row r="2" s="4" customFormat="1" spans="1:9">
      <c r="A2" s="5">
        <v>17635127799</v>
      </c>
      <c r="B2" s="6">
        <v>44665</v>
      </c>
      <c r="C2" s="6">
        <v>44668</v>
      </c>
      <c r="D2" s="4">
        <v>1323</v>
      </c>
      <c r="E2" s="4" t="str">
        <f>VLOOKUP(A2,HOP!A:L,12,0)</f>
        <v>1323.00</v>
      </c>
      <c r="F2" s="4" t="str">
        <f>VLOOKUP(A2,HOP!A:C,3,0)</f>
        <v>2464039</v>
      </c>
      <c r="G2" s="4">
        <f>D2-E2</f>
        <v>0</v>
      </c>
      <c r="H2" s="4" t="str">
        <f>$H$1&amp;F2</f>
        <v>，2464039</v>
      </c>
      <c r="I2" s="4" t="str">
        <f>VLOOKUP(A2,HOP!A:U,21,0)</f>
        <v>直连</v>
      </c>
    </row>
    <row r="3" s="4" customFormat="1" spans="1:9">
      <c r="A3" s="5">
        <v>17680181192</v>
      </c>
      <c r="B3" s="6">
        <v>44667</v>
      </c>
      <c r="C3" s="6">
        <v>44668</v>
      </c>
      <c r="D3" s="4">
        <v>495</v>
      </c>
      <c r="E3" s="4">
        <v>495</v>
      </c>
      <c r="F3" s="4" t="str">
        <f>VLOOKUP(A3,HOP!A:C,3,0)</f>
        <v>2475015</v>
      </c>
      <c r="G3" s="4">
        <f t="shared" ref="G3:G40" si="0">D3-E3</f>
        <v>0</v>
      </c>
      <c r="H3" s="4" t="str">
        <f t="shared" ref="H3:H40" si="1">$H$1&amp;F3</f>
        <v>，2475015</v>
      </c>
      <c r="I3" s="4" t="str">
        <f>VLOOKUP(A3,HOP!A:U,21,0)</f>
        <v>直连</v>
      </c>
    </row>
    <row r="4" s="4" customFormat="1" spans="1:9">
      <c r="A4" s="5">
        <v>17699213377</v>
      </c>
      <c r="B4" s="6">
        <v>44667</v>
      </c>
      <c r="C4" s="6">
        <v>44668</v>
      </c>
      <c r="D4" s="4">
        <v>423</v>
      </c>
      <c r="E4" s="4" t="str">
        <f>VLOOKUP(A4,HOP!A:L,12,0)</f>
        <v>423.00</v>
      </c>
      <c r="F4" s="4" t="str">
        <f>VLOOKUP(A4,HOP!A:C,3,0)</f>
        <v>2478907</v>
      </c>
      <c r="G4" s="4">
        <f t="shared" si="0"/>
        <v>0</v>
      </c>
      <c r="H4" s="4" t="str">
        <f t="shared" si="1"/>
        <v>，2478907</v>
      </c>
      <c r="I4" s="4" t="str">
        <f>VLOOKUP(A4,HOP!A:U,21,0)</f>
        <v>直连</v>
      </c>
    </row>
    <row r="5" s="4" customFormat="1" hidden="1" spans="1:9">
      <c r="A5" s="5">
        <v>17699827173</v>
      </c>
      <c r="B5" s="6">
        <v>44664</v>
      </c>
      <c r="C5" s="6">
        <v>44668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17709070841</v>
      </c>
      <c r="B6" s="6">
        <v>44667</v>
      </c>
      <c r="C6" s="6">
        <v>44668</v>
      </c>
      <c r="D6" s="4">
        <v>974</v>
      </c>
      <c r="E6" s="4" t="str">
        <f>VLOOKUP(A6,HOP!A:L,12,0)</f>
        <v>974.00</v>
      </c>
      <c r="F6" s="4" t="str">
        <f>VLOOKUP(A6,HOP!A:C,3,0)</f>
        <v>2481805</v>
      </c>
      <c r="G6" s="4">
        <f t="shared" si="0"/>
        <v>0</v>
      </c>
      <c r="H6" s="4" t="str">
        <f t="shared" si="1"/>
        <v>，2481805</v>
      </c>
      <c r="I6" s="4" t="str">
        <f>VLOOKUP(A6,HOP!A:U,21,0)</f>
        <v>直连</v>
      </c>
    </row>
    <row r="7" s="4" customFormat="1" spans="1:9">
      <c r="A7" s="5">
        <v>17710150948</v>
      </c>
      <c r="B7" s="6">
        <v>44666</v>
      </c>
      <c r="C7" s="6">
        <v>44668</v>
      </c>
      <c r="D7" s="4">
        <v>2494</v>
      </c>
      <c r="E7" s="4" t="str">
        <f>VLOOKUP(A7,HOP!A:L,12,0)</f>
        <v>2494.00</v>
      </c>
      <c r="F7" s="4" t="str">
        <f>VLOOKUP(A7,HOP!A:C,3,0)</f>
        <v>2482486</v>
      </c>
      <c r="G7" s="4">
        <f t="shared" si="0"/>
        <v>0</v>
      </c>
      <c r="H7" s="4" t="str">
        <f t="shared" si="1"/>
        <v>，2482486</v>
      </c>
      <c r="I7" s="4" t="str">
        <f>VLOOKUP(A7,HOP!A:U,21,0)</f>
        <v>直连</v>
      </c>
    </row>
    <row r="8" s="4" customFormat="1" spans="1:9">
      <c r="A8" s="5">
        <v>17719137909</v>
      </c>
      <c r="B8" s="6">
        <v>44667</v>
      </c>
      <c r="C8" s="6">
        <v>44668</v>
      </c>
      <c r="D8" s="4">
        <v>1386</v>
      </c>
      <c r="E8" s="4" t="str">
        <f>VLOOKUP(A8,HOP!A:L,12,0)</f>
        <v>1386.00</v>
      </c>
      <c r="F8" s="4" t="str">
        <f>VLOOKUP(A8,HOP!A:C,3,0)</f>
        <v>2484780</v>
      </c>
      <c r="G8" s="4">
        <f t="shared" si="0"/>
        <v>0</v>
      </c>
      <c r="H8" s="4" t="str">
        <f t="shared" si="1"/>
        <v>，2484780</v>
      </c>
      <c r="I8" s="4" t="str">
        <f>VLOOKUP(A8,HOP!A:U,21,0)</f>
        <v>直连</v>
      </c>
    </row>
    <row r="9" s="4" customFormat="1" spans="1:9">
      <c r="A9" s="5">
        <v>17741636787</v>
      </c>
      <c r="B9" s="6">
        <v>44666</v>
      </c>
      <c r="C9" s="6">
        <v>44668</v>
      </c>
      <c r="D9" s="4">
        <v>5140</v>
      </c>
      <c r="E9" s="4" t="str">
        <f>VLOOKUP(A9,HOP!A:L,12,0)</f>
        <v>5140.00</v>
      </c>
      <c r="F9" s="4" t="str">
        <f>VLOOKUP(A9,HOP!A:C,3,0)</f>
        <v>2490918</v>
      </c>
      <c r="G9" s="4">
        <f t="shared" si="0"/>
        <v>0</v>
      </c>
      <c r="H9" s="4" t="str">
        <f t="shared" si="1"/>
        <v>，2490918</v>
      </c>
      <c r="I9" s="4" t="str">
        <f>VLOOKUP(A9,HOP!A:U,21,0)</f>
        <v>直连</v>
      </c>
    </row>
    <row r="10" s="4" customFormat="1" spans="1:9">
      <c r="A10" s="5">
        <v>17752593627</v>
      </c>
      <c r="B10" s="6">
        <v>44666</v>
      </c>
      <c r="C10" s="6">
        <v>44668</v>
      </c>
      <c r="D10" s="4">
        <v>1124</v>
      </c>
      <c r="E10" s="4" t="str">
        <f>VLOOKUP(A10,HOP!A:L,12,0)</f>
        <v>1124.00</v>
      </c>
      <c r="F10" s="4" t="str">
        <f>VLOOKUP(A10,HOP!A:C,3,0)</f>
        <v>2494907</v>
      </c>
      <c r="G10" s="4">
        <f t="shared" si="0"/>
        <v>0</v>
      </c>
      <c r="H10" s="4" t="str">
        <f t="shared" si="1"/>
        <v>，2494907</v>
      </c>
      <c r="I10" s="4" t="str">
        <f>VLOOKUP(A10,HOP!A:U,21,0)</f>
        <v>直连</v>
      </c>
    </row>
    <row r="11" s="4" customFormat="1" hidden="1" spans="1:9">
      <c r="A11" s="5">
        <v>17759846227</v>
      </c>
      <c r="B11" s="6">
        <v>44666</v>
      </c>
      <c r="C11" s="6">
        <v>44668</v>
      </c>
      <c r="D11" s="4">
        <v>0</v>
      </c>
      <c r="E11" s="4" t="str">
        <f>VLOOKUP(A11,HOP!A:L,12,0)</f>
        <v>0.01</v>
      </c>
      <c r="F11" s="4" t="str">
        <f>VLOOKUP(A11,HOP!A:C,3,0)</f>
        <v>2496098</v>
      </c>
      <c r="G11" s="4">
        <f t="shared" si="0"/>
        <v>-0.01</v>
      </c>
      <c r="H11" s="4" t="str">
        <f t="shared" si="1"/>
        <v>，2496098</v>
      </c>
      <c r="I11" s="4" t="str">
        <f>VLOOKUP(A11,HOP!A:U,21,0)</f>
        <v>直连</v>
      </c>
    </row>
    <row r="12" s="4" customFormat="1" spans="1:9">
      <c r="A12" s="5">
        <v>17770407580</v>
      </c>
      <c r="B12" s="6">
        <v>44667</v>
      </c>
      <c r="C12" s="6">
        <v>44668</v>
      </c>
      <c r="D12" s="4">
        <v>760</v>
      </c>
      <c r="E12" s="4" t="str">
        <f>VLOOKUP(A12,HOP!A:L,12,0)</f>
        <v>760.00</v>
      </c>
      <c r="F12" s="4" t="str">
        <f>VLOOKUP(A12,HOP!A:C,3,0)</f>
        <v>2499893</v>
      </c>
      <c r="G12" s="4">
        <f t="shared" si="0"/>
        <v>0</v>
      </c>
      <c r="H12" s="4" t="str">
        <f t="shared" si="1"/>
        <v>，2499893</v>
      </c>
      <c r="I12" s="4" t="str">
        <f>VLOOKUP(A12,HOP!A:U,21,0)</f>
        <v>直连</v>
      </c>
    </row>
    <row r="13" s="4" customFormat="1" spans="1:9">
      <c r="A13" s="5">
        <v>17770478426</v>
      </c>
      <c r="B13" s="6">
        <v>44667</v>
      </c>
      <c r="C13" s="6">
        <v>44668</v>
      </c>
      <c r="D13" s="4">
        <v>1076</v>
      </c>
      <c r="E13" s="4" t="str">
        <f>VLOOKUP(A13,HOP!A:L,12,0)</f>
        <v>1076.00</v>
      </c>
      <c r="F13" s="4" t="str">
        <f>VLOOKUP(A13,HOP!A:C,3,0)</f>
        <v>2499957</v>
      </c>
      <c r="G13" s="4">
        <f t="shared" si="0"/>
        <v>0</v>
      </c>
      <c r="H13" s="4" t="str">
        <f t="shared" si="1"/>
        <v>，2499957</v>
      </c>
      <c r="I13" s="4" t="str">
        <f>VLOOKUP(A13,HOP!A:U,21,0)</f>
        <v>直连</v>
      </c>
    </row>
    <row r="14" s="4" customFormat="1" spans="1:9">
      <c r="A14" s="5">
        <v>17770606070</v>
      </c>
      <c r="B14" s="6">
        <v>44667</v>
      </c>
      <c r="C14" s="6">
        <v>44668</v>
      </c>
      <c r="D14" s="4">
        <v>1280</v>
      </c>
      <c r="E14" s="4" t="str">
        <f>VLOOKUP(A14,HOP!A:L,12,0)</f>
        <v>1280.00</v>
      </c>
      <c r="F14" s="4" t="str">
        <f>VLOOKUP(A14,HOP!A:C,3,0)</f>
        <v>2500080</v>
      </c>
      <c r="G14" s="4">
        <f t="shared" si="0"/>
        <v>0</v>
      </c>
      <c r="H14" s="4" t="str">
        <f t="shared" si="1"/>
        <v>，2500080</v>
      </c>
      <c r="I14" s="4" t="str">
        <f>VLOOKUP(A14,HOP!A:U,21,0)</f>
        <v>直连</v>
      </c>
    </row>
    <row r="15" s="4" customFormat="1" spans="1:9">
      <c r="A15" s="5">
        <v>17773725051</v>
      </c>
      <c r="B15" s="6">
        <v>44667</v>
      </c>
      <c r="C15" s="6">
        <v>44668</v>
      </c>
      <c r="D15" s="4">
        <v>402</v>
      </c>
      <c r="E15" s="4" t="str">
        <f>VLOOKUP(A15,HOP!A:L,12,0)</f>
        <v>402.00</v>
      </c>
      <c r="F15" s="4" t="str">
        <f>VLOOKUP(A15,HOP!A:C,3,0)</f>
        <v>2502528</v>
      </c>
      <c r="G15" s="4">
        <f t="shared" si="0"/>
        <v>0</v>
      </c>
      <c r="H15" s="4" t="str">
        <f t="shared" si="1"/>
        <v>，2502528</v>
      </c>
      <c r="I15" s="4" t="str">
        <f>VLOOKUP(A15,HOP!A:U,21,0)</f>
        <v>直连</v>
      </c>
    </row>
    <row r="16" s="4" customFormat="1" spans="1:9">
      <c r="A16" s="5">
        <v>17781747170</v>
      </c>
      <c r="B16" s="6">
        <v>44666</v>
      </c>
      <c r="C16" s="6">
        <v>44668</v>
      </c>
      <c r="D16" s="4">
        <v>7418</v>
      </c>
      <c r="E16" s="4" t="str">
        <f>VLOOKUP(A16,HOP!A:L,12,0)</f>
        <v>7418.00</v>
      </c>
      <c r="F16" s="4" t="str">
        <f>VLOOKUP(A16,HOP!A:C,3,0)</f>
        <v>2504535</v>
      </c>
      <c r="G16" s="4">
        <f t="shared" si="0"/>
        <v>0</v>
      </c>
      <c r="H16" s="4" t="str">
        <f t="shared" si="1"/>
        <v>，2504535</v>
      </c>
      <c r="I16" s="4" t="str">
        <f>VLOOKUP(A16,HOP!A:U,21,0)</f>
        <v>直连</v>
      </c>
    </row>
    <row r="17" s="4" customFormat="1" spans="1:9">
      <c r="A17" s="5">
        <v>17788490506</v>
      </c>
      <c r="B17" s="6">
        <v>44666</v>
      </c>
      <c r="C17" s="6">
        <v>44668</v>
      </c>
      <c r="D17" s="4">
        <v>2836</v>
      </c>
      <c r="E17" s="4" t="str">
        <f>VLOOKUP(A17,HOP!A:L,12,0)</f>
        <v>2836.00</v>
      </c>
      <c r="F17" s="4" t="str">
        <f>VLOOKUP(A17,HOP!A:C,3,0)</f>
        <v>2505959</v>
      </c>
      <c r="G17" s="4">
        <f t="shared" si="0"/>
        <v>0</v>
      </c>
      <c r="H17" s="4" t="str">
        <f t="shared" si="1"/>
        <v>，2505959</v>
      </c>
      <c r="I17" s="4" t="str">
        <f>VLOOKUP(A17,HOP!A:U,21,0)</f>
        <v>直连</v>
      </c>
    </row>
    <row r="18" s="4" customFormat="1" spans="1:9">
      <c r="A18" s="5">
        <v>17789053905</v>
      </c>
      <c r="B18" s="6">
        <v>44667</v>
      </c>
      <c r="C18" s="6">
        <v>44668</v>
      </c>
      <c r="D18" s="4">
        <v>2226</v>
      </c>
      <c r="E18" s="4" t="str">
        <f>VLOOKUP(A18,HOP!A:L,12,0)</f>
        <v>2226.00</v>
      </c>
      <c r="F18" s="4" t="str">
        <f>VLOOKUP(A18,HOP!A:C,3,0)</f>
        <v>2506129</v>
      </c>
      <c r="G18" s="4">
        <f t="shared" si="0"/>
        <v>0</v>
      </c>
      <c r="H18" s="4" t="str">
        <f t="shared" si="1"/>
        <v>，2506129</v>
      </c>
      <c r="I18" s="4" t="str">
        <f>VLOOKUP(A18,HOP!A:U,21,0)</f>
        <v>直连</v>
      </c>
    </row>
    <row r="19" s="4" customFormat="1" spans="1:9">
      <c r="A19" s="5">
        <v>17789300063</v>
      </c>
      <c r="B19" s="6">
        <v>44667</v>
      </c>
      <c r="C19" s="6">
        <v>44668</v>
      </c>
      <c r="D19" s="4">
        <v>3699</v>
      </c>
      <c r="E19" s="4" t="str">
        <f>VLOOKUP(A19,HOP!A:L,12,0)</f>
        <v>3699.00</v>
      </c>
      <c r="F19" s="4" t="str">
        <f>VLOOKUP(A19,HOP!A:C,3,0)</f>
        <v>2506261</v>
      </c>
      <c r="G19" s="4">
        <f t="shared" si="0"/>
        <v>0</v>
      </c>
      <c r="H19" s="4" t="str">
        <f t="shared" si="1"/>
        <v>，2506261</v>
      </c>
      <c r="I19" s="4" t="str">
        <f>VLOOKUP(A19,HOP!A:U,21,0)</f>
        <v>直连</v>
      </c>
    </row>
    <row r="20" s="4" customFormat="1" spans="1:9">
      <c r="A20" s="5">
        <v>17790325159</v>
      </c>
      <c r="B20" s="6">
        <v>44666</v>
      </c>
      <c r="C20" s="6">
        <v>44668</v>
      </c>
      <c r="D20" s="4">
        <v>2488</v>
      </c>
      <c r="E20" s="4" t="str">
        <f>VLOOKUP(A20,HOP!A:L,12,0)</f>
        <v>2488.00</v>
      </c>
      <c r="F20" s="4" t="str">
        <f>VLOOKUP(A20,HOP!A:C,3,0)</f>
        <v>2506605</v>
      </c>
      <c r="G20" s="4">
        <f t="shared" si="0"/>
        <v>0</v>
      </c>
      <c r="H20" s="4" t="str">
        <f t="shared" si="1"/>
        <v>，2506605</v>
      </c>
      <c r="I20" s="4" t="str">
        <f>VLOOKUP(A20,HOP!A:U,21,0)</f>
        <v>直连</v>
      </c>
    </row>
    <row r="21" s="4" customFormat="1" spans="1:9">
      <c r="A21" s="5">
        <v>17790946137</v>
      </c>
      <c r="B21" s="6">
        <v>44665</v>
      </c>
      <c r="C21" s="6">
        <v>44668</v>
      </c>
      <c r="D21" s="4">
        <v>7371</v>
      </c>
      <c r="E21" s="4" t="str">
        <f>VLOOKUP(A21,HOP!A:L,12,0)</f>
        <v>7371.00</v>
      </c>
      <c r="F21" s="4" t="str">
        <f>VLOOKUP(A21,HOP!A:C,3,0)</f>
        <v>2506748</v>
      </c>
      <c r="G21" s="4">
        <f t="shared" si="0"/>
        <v>0</v>
      </c>
      <c r="H21" s="4" t="str">
        <f t="shared" si="1"/>
        <v>，2506748</v>
      </c>
      <c r="I21" s="4" t="str">
        <f>VLOOKUP(A21,HOP!A:U,21,0)</f>
        <v>直连</v>
      </c>
    </row>
    <row r="22" s="4" customFormat="1" spans="1:9">
      <c r="A22" s="5">
        <v>17790965094</v>
      </c>
      <c r="B22" s="6">
        <v>44663</v>
      </c>
      <c r="C22" s="6">
        <v>44668</v>
      </c>
      <c r="D22" s="4">
        <v>9311</v>
      </c>
      <c r="E22" s="4" t="str">
        <f>VLOOKUP(A22,HOP!A:L,12,0)</f>
        <v>9311.00</v>
      </c>
      <c r="F22" s="4" t="str">
        <f>VLOOKUP(A22,HOP!A:C,3,0)</f>
        <v>2506755</v>
      </c>
      <c r="G22" s="4">
        <f t="shared" si="0"/>
        <v>0</v>
      </c>
      <c r="H22" s="4" t="str">
        <f t="shared" si="1"/>
        <v>，2506755</v>
      </c>
      <c r="I22" s="4" t="str">
        <f>VLOOKUP(A22,HOP!A:U,21,0)</f>
        <v>直连</v>
      </c>
    </row>
    <row r="23" s="4" customFormat="1" spans="1:9">
      <c r="A23" s="5">
        <v>17791089136</v>
      </c>
      <c r="B23" s="6">
        <v>44667</v>
      </c>
      <c r="C23" s="6">
        <v>44668</v>
      </c>
      <c r="D23" s="4">
        <v>693</v>
      </c>
      <c r="E23" s="4" t="str">
        <f>VLOOKUP(A23,HOP!A:L,12,0)</f>
        <v>693.00</v>
      </c>
      <c r="F23" s="4" t="str">
        <f>VLOOKUP(A23,HOP!A:C,3,0)</f>
        <v>2506786</v>
      </c>
      <c r="G23" s="4">
        <f t="shared" si="0"/>
        <v>0</v>
      </c>
      <c r="H23" s="4" t="str">
        <f t="shared" si="1"/>
        <v>，2506786</v>
      </c>
      <c r="I23" s="4" t="str">
        <f>VLOOKUP(A23,HOP!A:U,21,0)</f>
        <v>直连</v>
      </c>
    </row>
    <row r="24" s="4" customFormat="1" spans="1:9">
      <c r="A24" s="5">
        <v>17791141112</v>
      </c>
      <c r="B24" s="6">
        <v>44667</v>
      </c>
      <c r="C24" s="6">
        <v>44668</v>
      </c>
      <c r="D24" s="4">
        <v>418</v>
      </c>
      <c r="E24" s="4" t="str">
        <f>VLOOKUP(A24,HOP!A:L,12,0)</f>
        <v>418.00</v>
      </c>
      <c r="F24" s="4" t="str">
        <f>VLOOKUP(A24,HOP!A:C,3,0)</f>
        <v>2506813</v>
      </c>
      <c r="G24" s="4">
        <f t="shared" si="0"/>
        <v>0</v>
      </c>
      <c r="H24" s="4" t="str">
        <f t="shared" si="1"/>
        <v>，2506813</v>
      </c>
      <c r="I24" s="4" t="str">
        <f>VLOOKUP(A24,HOP!A:U,21,0)</f>
        <v>直连</v>
      </c>
    </row>
    <row r="25" s="4" customFormat="1" hidden="1" spans="1:9">
      <c r="A25" s="5">
        <v>17791180515</v>
      </c>
      <c r="B25" s="6">
        <v>44666</v>
      </c>
      <c r="C25" s="6">
        <v>44668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17791184969</v>
      </c>
      <c r="B26" s="6">
        <v>44665</v>
      </c>
      <c r="C26" s="6">
        <v>44668</v>
      </c>
      <c r="D26" s="4">
        <v>2541</v>
      </c>
      <c r="E26" s="4" t="str">
        <f>VLOOKUP(A26,HOP!A:L,12,0)</f>
        <v>2541.00</v>
      </c>
      <c r="F26" s="4" t="str">
        <f>VLOOKUP(A26,HOP!A:C,3,0)</f>
        <v>2506848</v>
      </c>
      <c r="G26" s="4">
        <f t="shared" si="0"/>
        <v>0</v>
      </c>
      <c r="H26" s="4" t="str">
        <f t="shared" si="1"/>
        <v>，2506848</v>
      </c>
      <c r="I26" s="4" t="str">
        <f>VLOOKUP(A26,HOP!A:U,21,0)</f>
        <v>直连</v>
      </c>
    </row>
    <row r="27" s="4" customFormat="1" spans="1:9">
      <c r="A27" s="5">
        <v>17791964165</v>
      </c>
      <c r="B27" s="6">
        <v>44667</v>
      </c>
      <c r="C27" s="6">
        <v>44668</v>
      </c>
      <c r="D27" s="4">
        <v>245</v>
      </c>
      <c r="E27" s="4" t="str">
        <f>VLOOKUP(A27,HOP!A:L,12,0)</f>
        <v>245.00</v>
      </c>
      <c r="F27" s="4" t="str">
        <f>VLOOKUP(A27,HOP!A:C,3,0)</f>
        <v>2507257</v>
      </c>
      <c r="G27" s="4">
        <f t="shared" si="0"/>
        <v>0</v>
      </c>
      <c r="H27" s="4" t="str">
        <f t="shared" si="1"/>
        <v>，2507257</v>
      </c>
      <c r="I27" s="4" t="str">
        <f>VLOOKUP(A27,HOP!A:U,21,0)</f>
        <v>直连</v>
      </c>
    </row>
    <row r="28" s="4" customFormat="1" spans="1:9">
      <c r="A28" s="5">
        <v>17796168042</v>
      </c>
      <c r="B28" s="6">
        <v>44667</v>
      </c>
      <c r="C28" s="6">
        <v>44668</v>
      </c>
      <c r="D28" s="4">
        <v>466</v>
      </c>
      <c r="E28" s="4" t="str">
        <f>VLOOKUP(A28,HOP!A:L,12,0)</f>
        <v>466.00</v>
      </c>
      <c r="F28" s="4" t="str">
        <f>VLOOKUP(A28,HOP!A:C,3,0)</f>
        <v>2508192</v>
      </c>
      <c r="G28" s="4">
        <f t="shared" si="0"/>
        <v>0</v>
      </c>
      <c r="H28" s="4" t="str">
        <f t="shared" si="1"/>
        <v>，2508192</v>
      </c>
      <c r="I28" s="4" t="str">
        <f>VLOOKUP(A28,HOP!A:U,21,0)</f>
        <v>直连</v>
      </c>
    </row>
    <row r="29" s="4" customFormat="1" spans="1:9">
      <c r="A29" s="5">
        <v>17796419546</v>
      </c>
      <c r="B29" s="6">
        <v>44667</v>
      </c>
      <c r="C29" s="6">
        <v>44668</v>
      </c>
      <c r="D29" s="4">
        <v>812</v>
      </c>
      <c r="E29" s="4" t="str">
        <f>VLOOKUP(A29,HOP!A:L,12,0)</f>
        <v>812.00</v>
      </c>
      <c r="F29" s="4" t="str">
        <f>VLOOKUP(A29,HOP!A:C,3,0)</f>
        <v>2508281</v>
      </c>
      <c r="G29" s="4">
        <f t="shared" si="0"/>
        <v>0</v>
      </c>
      <c r="H29" s="4" t="str">
        <f t="shared" si="1"/>
        <v>，2508281</v>
      </c>
      <c r="I29" s="4" t="str">
        <f>VLOOKUP(A29,HOP!A:U,21,0)</f>
        <v>直连</v>
      </c>
    </row>
    <row r="30" s="4" customFormat="1" spans="1:9">
      <c r="A30" s="5">
        <v>17798620817</v>
      </c>
      <c r="B30" s="6">
        <v>44667</v>
      </c>
      <c r="C30" s="6">
        <v>44668</v>
      </c>
      <c r="D30" s="4">
        <v>1161</v>
      </c>
      <c r="E30" s="4" t="str">
        <f>VLOOKUP(A30,HOP!A:L,12,0)</f>
        <v>1161.00</v>
      </c>
      <c r="F30" s="4" t="str">
        <f>VLOOKUP(A30,HOP!A:C,3,0)</f>
        <v>2509797</v>
      </c>
      <c r="G30" s="4">
        <f t="shared" si="0"/>
        <v>0</v>
      </c>
      <c r="H30" s="4" t="str">
        <f t="shared" si="1"/>
        <v>，2509797</v>
      </c>
      <c r="I30" s="4" t="str">
        <f>VLOOKUP(A30,HOP!A:U,21,0)</f>
        <v>直连</v>
      </c>
    </row>
    <row r="31" s="4" customFormat="1" spans="1:9">
      <c r="A31" s="5">
        <v>17800679114</v>
      </c>
      <c r="B31" s="6">
        <v>44667</v>
      </c>
      <c r="C31" s="6">
        <v>44668</v>
      </c>
      <c r="D31" s="4">
        <v>857</v>
      </c>
      <c r="E31" s="4" t="str">
        <f>VLOOKUP(A31,HOP!A:L,12,0)</f>
        <v>857.00</v>
      </c>
      <c r="F31" s="4" t="str">
        <f>VLOOKUP(A31,HOP!A:C,3,0)</f>
        <v>2511376</v>
      </c>
      <c r="G31" s="4">
        <f t="shared" si="0"/>
        <v>0</v>
      </c>
      <c r="H31" s="4" t="str">
        <f t="shared" si="1"/>
        <v>，2511376</v>
      </c>
      <c r="I31" s="4" t="str">
        <f>VLOOKUP(A31,HOP!A:U,21,0)</f>
        <v>直连</v>
      </c>
    </row>
    <row r="32" s="4" customFormat="1" spans="1:9">
      <c r="A32" s="5">
        <v>17803358943</v>
      </c>
      <c r="B32" s="6">
        <v>44667</v>
      </c>
      <c r="C32" s="6">
        <v>44668</v>
      </c>
      <c r="D32" s="4">
        <v>603</v>
      </c>
      <c r="E32" s="4" t="str">
        <f>VLOOKUP(A32,HOP!A:L,12,0)</f>
        <v>603.00</v>
      </c>
      <c r="F32" s="4" t="str">
        <f>VLOOKUP(A32,HOP!A:C,3,0)</f>
        <v>2511405</v>
      </c>
      <c r="G32" s="4">
        <f t="shared" si="0"/>
        <v>0</v>
      </c>
      <c r="H32" s="4" t="str">
        <f t="shared" si="1"/>
        <v>，2511405</v>
      </c>
      <c r="I32" s="4" t="str">
        <f>VLOOKUP(A32,HOP!A:U,21,0)</f>
        <v>直连</v>
      </c>
    </row>
    <row r="33" s="4" customFormat="1" spans="1:9">
      <c r="A33" s="5">
        <v>17803682612</v>
      </c>
      <c r="B33" s="6">
        <v>44667</v>
      </c>
      <c r="C33" s="6">
        <v>44668</v>
      </c>
      <c r="D33" s="4">
        <v>910</v>
      </c>
      <c r="E33" s="4" t="str">
        <f>VLOOKUP(A33,HOP!A:L,12,0)</f>
        <v>910.00</v>
      </c>
      <c r="F33" s="4" t="str">
        <f>VLOOKUP(A33,HOP!A:C,3,0)</f>
        <v>2511447</v>
      </c>
      <c r="G33" s="4">
        <f t="shared" si="0"/>
        <v>0</v>
      </c>
      <c r="H33" s="4" t="str">
        <f t="shared" si="1"/>
        <v>，2511447</v>
      </c>
      <c r="I33" s="4" t="str">
        <f>VLOOKUP(A33,HOP!A:U,21,0)</f>
        <v>直连</v>
      </c>
    </row>
    <row r="34" s="4" customFormat="1" spans="1:9">
      <c r="A34" s="5">
        <v>17804688280</v>
      </c>
      <c r="B34" s="6">
        <v>44667</v>
      </c>
      <c r="C34" s="6">
        <v>44668</v>
      </c>
      <c r="D34" s="4">
        <v>198</v>
      </c>
      <c r="E34" s="4" t="str">
        <f>VLOOKUP(A34,HOP!A:L,12,0)</f>
        <v>198.00</v>
      </c>
      <c r="F34" s="4" t="str">
        <f>VLOOKUP(A34,HOP!A:C,3,0)</f>
        <v>2511814</v>
      </c>
      <c r="G34" s="4">
        <f t="shared" si="0"/>
        <v>0</v>
      </c>
      <c r="H34" s="4" t="str">
        <f t="shared" si="1"/>
        <v>，2511814</v>
      </c>
      <c r="I34" s="4" t="str">
        <f>VLOOKUP(A34,HOP!A:U,21,0)</f>
        <v>直连</v>
      </c>
    </row>
    <row r="35" s="4" customFormat="1" spans="1:9">
      <c r="A35" s="5">
        <v>17805305278</v>
      </c>
      <c r="B35" s="6">
        <v>44667</v>
      </c>
      <c r="C35" s="6">
        <v>44668</v>
      </c>
      <c r="D35" s="4">
        <v>1459</v>
      </c>
      <c r="E35" s="4" t="str">
        <f>VLOOKUP(A35,HOP!A:L,12,0)</f>
        <v>1459.00</v>
      </c>
      <c r="F35" s="4" t="str">
        <f>VLOOKUP(A35,HOP!A:C,3,0)</f>
        <v>2512135</v>
      </c>
      <c r="G35" s="4">
        <f t="shared" si="0"/>
        <v>0</v>
      </c>
      <c r="H35" s="4" t="str">
        <f t="shared" si="1"/>
        <v>，2512135</v>
      </c>
      <c r="I35" s="4" t="str">
        <f>VLOOKUP(A35,HOP!A:U,21,0)</f>
        <v>直连</v>
      </c>
    </row>
    <row r="36" s="4" customFormat="1" spans="1:9">
      <c r="A36" s="5">
        <v>17805601852</v>
      </c>
      <c r="B36" s="6">
        <v>44667</v>
      </c>
      <c r="C36" s="6">
        <v>44668</v>
      </c>
      <c r="D36" s="4">
        <v>2415</v>
      </c>
      <c r="E36" s="4" t="str">
        <f>VLOOKUP(A36,HOP!A:L,12,0)</f>
        <v>2415.00</v>
      </c>
      <c r="F36" s="4" t="str">
        <f>VLOOKUP(A36,HOP!A:C,3,0)</f>
        <v>2512252</v>
      </c>
      <c r="G36" s="4">
        <f t="shared" si="0"/>
        <v>0</v>
      </c>
      <c r="H36" s="4" t="str">
        <f t="shared" si="1"/>
        <v>，2512252</v>
      </c>
      <c r="I36" s="4" t="str">
        <f>VLOOKUP(A36,HOP!A:U,21,0)</f>
        <v>直连</v>
      </c>
    </row>
    <row r="37" s="4" customFormat="1" spans="1:9">
      <c r="A37" s="5">
        <v>17806183279</v>
      </c>
      <c r="B37" s="6">
        <v>44667</v>
      </c>
      <c r="C37" s="6">
        <v>44668</v>
      </c>
      <c r="D37" s="4">
        <v>1021</v>
      </c>
      <c r="E37" s="4" t="str">
        <f>VLOOKUP(A37,HOP!A:L,12,0)</f>
        <v>1021.00</v>
      </c>
      <c r="F37" s="4" t="str">
        <f>VLOOKUP(A37,HOP!A:C,3,0)</f>
        <v>2512634</v>
      </c>
      <c r="G37" s="4">
        <f t="shared" si="0"/>
        <v>0</v>
      </c>
      <c r="H37" s="4" t="str">
        <f t="shared" si="1"/>
        <v>，2512634</v>
      </c>
      <c r="I37" s="4" t="str">
        <f>VLOOKUP(A37,HOP!A:U,21,0)</f>
        <v>直连</v>
      </c>
    </row>
    <row r="38" s="4" customFormat="1" hidden="1" spans="1:9">
      <c r="A38" s="5">
        <v>17807302017</v>
      </c>
      <c r="B38" s="6">
        <v>44667</v>
      </c>
      <c r="C38" s="6">
        <v>44668</v>
      </c>
      <c r="D38" s="4">
        <v>0</v>
      </c>
      <c r="E38" s="4" t="str">
        <f>VLOOKUP(A38,HOP!A:L,12,0)</f>
        <v>-0.01</v>
      </c>
      <c r="F38" s="4" t="str">
        <f>VLOOKUP(A38,HOP!A:C,3,0)</f>
        <v>2513444</v>
      </c>
      <c r="G38" s="4">
        <f t="shared" si="0"/>
        <v>0.01</v>
      </c>
      <c r="H38" s="4" t="str">
        <f t="shared" si="1"/>
        <v>，2513444</v>
      </c>
      <c r="I38" s="4" t="str">
        <f>VLOOKUP(A38,HOP!A:U,21,0)</f>
        <v>直连</v>
      </c>
    </row>
    <row r="39" s="4" customFormat="1" spans="1:9">
      <c r="A39" s="5">
        <v>17807836030</v>
      </c>
      <c r="B39" s="6">
        <v>44667</v>
      </c>
      <c r="C39" s="6">
        <v>44668</v>
      </c>
      <c r="D39" s="4">
        <v>831</v>
      </c>
      <c r="E39" s="4" t="str">
        <f>VLOOKUP(A39,HOP!A:L,12,0)</f>
        <v>831.00</v>
      </c>
      <c r="F39" s="4" t="str">
        <f>VLOOKUP(A39,HOP!A:C,3,0)</f>
        <v>2513826</v>
      </c>
      <c r="G39" s="4">
        <f t="shared" si="0"/>
        <v>0</v>
      </c>
      <c r="H39" s="4" t="str">
        <f t="shared" si="1"/>
        <v>，2513826</v>
      </c>
      <c r="I39" s="4" t="str">
        <f>VLOOKUP(A39,HOP!A:U,21,0)</f>
        <v>直连</v>
      </c>
    </row>
    <row r="40" s="4" customFormat="1" spans="1:9">
      <c r="A40" s="5">
        <v>17807907489</v>
      </c>
      <c r="B40" s="6">
        <v>44667</v>
      </c>
      <c r="C40" s="6">
        <v>44668</v>
      </c>
      <c r="D40" s="4">
        <v>363</v>
      </c>
      <c r="E40" s="4" t="str">
        <f>VLOOKUP(A40,HOP!A:L,12,0)</f>
        <v>363.00</v>
      </c>
      <c r="F40" s="4" t="str">
        <f>VLOOKUP(A40,HOP!A:C,3,0)</f>
        <v>2513882</v>
      </c>
      <c r="G40" s="4">
        <f t="shared" si="0"/>
        <v>0</v>
      </c>
      <c r="H40" s="4" t="str">
        <f t="shared" si="1"/>
        <v>，2513882</v>
      </c>
      <c r="I40" s="4" t="str">
        <f>VLOOKUP(A40,HOP!A:U,21,0)</f>
        <v>直连</v>
      </c>
    </row>
    <row r="42" spans="4:4">
      <c r="D42" s="4">
        <f>SUM(D2:D41)</f>
        <v>67219</v>
      </c>
    </row>
    <row r="43" spans="4:4">
      <c r="D43" s="4" t="s">
        <v>222</v>
      </c>
    </row>
    <row r="46" spans="1:1">
      <c r="A46" s="4" t="s">
        <v>223</v>
      </c>
    </row>
    <row r="47" spans="1:1">
      <c r="A47" s="4" t="s">
        <v>224</v>
      </c>
    </row>
  </sheetData>
  <autoFilter ref="A1:XFD43">
    <filterColumn colId="3">
      <filters blank="1">
        <filter val="910"/>
        <filter val="9311"/>
        <filter val="812"/>
        <filter val="693"/>
        <filter val="2494"/>
        <filter val="495"/>
        <filter val="2415"/>
        <filter val="857"/>
        <filter val="198"/>
        <filter val="418"/>
        <filter val="7418"/>
        <filter val="1459"/>
        <filter val="3699"/>
        <filter val="67219"/>
        <filter val="760"/>
        <filter val="1021"/>
        <filter val="1161"/>
        <filter val="363"/>
        <filter val="423"/>
        <filter val="1323"/>
        <filter val="1124"/>
        <filter val="67219 HKD"/>
        <filter val="466"/>
        <filter val="2226"/>
        <filter val="831"/>
        <filter val="7371"/>
        <filter val="974"/>
        <filter val="1076"/>
        <filter val="2836"/>
        <filter val="1280"/>
        <filter val="5140"/>
        <filter val="2541"/>
        <filter val="402"/>
        <filter val="603"/>
        <filter val="245"/>
        <filter val="1386"/>
        <filter val="248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E33" sqref="E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225</v>
      </c>
      <c r="B1" s="2" t="s">
        <v>226</v>
      </c>
      <c r="C1" s="2" t="s">
        <v>227</v>
      </c>
      <c r="D1" s="2" t="s">
        <v>228</v>
      </c>
      <c r="E1" s="2" t="s">
        <v>13</v>
      </c>
      <c r="F1" s="2" t="s">
        <v>5</v>
      </c>
      <c r="G1" s="2" t="s">
        <v>6</v>
      </c>
      <c r="H1" s="2" t="s">
        <v>229</v>
      </c>
      <c r="I1" s="2" t="s">
        <v>230</v>
      </c>
      <c r="J1" s="2" t="s">
        <v>231</v>
      </c>
      <c r="K1" s="2" t="s">
        <v>232</v>
      </c>
      <c r="L1" s="2" t="s">
        <v>233</v>
      </c>
      <c r="M1" s="2" t="s">
        <v>234</v>
      </c>
      <c r="N1" s="2" t="s">
        <v>235</v>
      </c>
      <c r="O1" s="2" t="s">
        <v>236</v>
      </c>
      <c r="P1" s="2" t="s">
        <v>237</v>
      </c>
      <c r="Q1" s="2" t="s">
        <v>238</v>
      </c>
      <c r="R1" s="2" t="s">
        <v>239</v>
      </c>
      <c r="S1" s="2" t="s">
        <v>240</v>
      </c>
      <c r="T1" s="2" t="s">
        <v>241</v>
      </c>
      <c r="U1" s="2" t="s">
        <v>242</v>
      </c>
    </row>
    <row r="2" s="1" customFormat="1" spans="1:21">
      <c r="A2" s="3">
        <v>17807836030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243</v>
      </c>
      <c r="G2" s="1" t="s">
        <v>247</v>
      </c>
      <c r="H2" s="1" t="s">
        <v>248</v>
      </c>
      <c r="I2" s="1" t="s">
        <v>249</v>
      </c>
      <c r="J2" s="1" t="s">
        <v>30</v>
      </c>
      <c r="K2" s="1" t="s">
        <v>250</v>
      </c>
      <c r="L2" s="1" t="s">
        <v>250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  <c r="U2" s="1" t="s">
        <v>258</v>
      </c>
    </row>
    <row r="3" s="1" customFormat="1" spans="1:21">
      <c r="A3" s="3">
        <v>17807302017</v>
      </c>
      <c r="B3" s="1" t="s">
        <v>243</v>
      </c>
      <c r="C3" s="1" t="s">
        <v>259</v>
      </c>
      <c r="D3" s="1" t="s">
        <v>260</v>
      </c>
      <c r="E3" s="1" t="s">
        <v>261</v>
      </c>
      <c r="F3" s="1" t="s">
        <v>243</v>
      </c>
      <c r="G3" s="1" t="s">
        <v>247</v>
      </c>
      <c r="H3" s="1" t="s">
        <v>248</v>
      </c>
      <c r="I3" s="1" t="s">
        <v>262</v>
      </c>
      <c r="J3" s="1" t="s">
        <v>30</v>
      </c>
      <c r="K3" s="1" t="s">
        <v>263</v>
      </c>
      <c r="L3" s="1" t="s">
        <v>264</v>
      </c>
      <c r="M3" s="1" t="s">
        <v>265</v>
      </c>
      <c r="N3" s="1" t="s">
        <v>266</v>
      </c>
      <c r="O3" s="1" t="s">
        <v>252</v>
      </c>
      <c r="P3" s="1" t="s">
        <v>253</v>
      </c>
      <c r="Q3" s="1" t="s">
        <v>254</v>
      </c>
      <c r="R3" s="1" t="s">
        <v>267</v>
      </c>
      <c r="S3" s="1" t="s">
        <v>256</v>
      </c>
      <c r="T3" s="1" t="s">
        <v>257</v>
      </c>
      <c r="U3" s="1" t="s">
        <v>258</v>
      </c>
    </row>
    <row r="4" s="1" customFormat="1" spans="1:21">
      <c r="A4" s="3">
        <v>17806183279</v>
      </c>
      <c r="B4" s="1" t="s">
        <v>268</v>
      </c>
      <c r="C4" s="1" t="s">
        <v>269</v>
      </c>
      <c r="D4" s="1" t="s">
        <v>270</v>
      </c>
      <c r="E4" s="1" t="s">
        <v>271</v>
      </c>
      <c r="F4" s="1" t="s">
        <v>243</v>
      </c>
      <c r="G4" s="1" t="s">
        <v>247</v>
      </c>
      <c r="H4" s="1" t="s">
        <v>248</v>
      </c>
      <c r="I4" s="1" t="s">
        <v>272</v>
      </c>
      <c r="J4" s="1" t="s">
        <v>30</v>
      </c>
      <c r="K4" s="1" t="s">
        <v>273</v>
      </c>
      <c r="L4" s="1" t="s">
        <v>273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254</v>
      </c>
      <c r="R4" s="1" t="s">
        <v>274</v>
      </c>
      <c r="S4" s="1" t="s">
        <v>256</v>
      </c>
      <c r="T4" s="1" t="s">
        <v>257</v>
      </c>
      <c r="U4" s="1" t="s">
        <v>258</v>
      </c>
    </row>
    <row r="5" s="1" customFormat="1" spans="1:21">
      <c r="A5" s="3">
        <v>17805601852</v>
      </c>
      <c r="B5" s="1" t="s">
        <v>268</v>
      </c>
      <c r="C5" s="1" t="s">
        <v>275</v>
      </c>
      <c r="D5" s="1" t="s">
        <v>276</v>
      </c>
      <c r="E5" s="1" t="s">
        <v>277</v>
      </c>
      <c r="F5" s="1" t="s">
        <v>243</v>
      </c>
      <c r="G5" s="1" t="s">
        <v>247</v>
      </c>
      <c r="H5" s="1" t="s">
        <v>248</v>
      </c>
      <c r="I5" s="1" t="s">
        <v>278</v>
      </c>
      <c r="J5" s="1" t="s">
        <v>30</v>
      </c>
      <c r="K5" s="1" t="s">
        <v>279</v>
      </c>
      <c r="L5" s="1" t="s">
        <v>279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254</v>
      </c>
      <c r="R5" s="1" t="s">
        <v>280</v>
      </c>
      <c r="S5" s="1" t="s">
        <v>256</v>
      </c>
      <c r="T5" s="1" t="s">
        <v>257</v>
      </c>
      <c r="U5" s="1" t="s">
        <v>258</v>
      </c>
    </row>
    <row r="6" s="1" customFormat="1" spans="1:21">
      <c r="A6" s="3">
        <v>17805305278</v>
      </c>
      <c r="B6" s="1" t="s">
        <v>268</v>
      </c>
      <c r="C6" s="1" t="s">
        <v>281</v>
      </c>
      <c r="D6" s="1" t="s">
        <v>282</v>
      </c>
      <c r="E6" s="1" t="s">
        <v>283</v>
      </c>
      <c r="F6" s="1" t="s">
        <v>243</v>
      </c>
      <c r="G6" s="1" t="s">
        <v>247</v>
      </c>
      <c r="H6" s="1" t="s">
        <v>248</v>
      </c>
      <c r="I6" s="1" t="s">
        <v>284</v>
      </c>
      <c r="J6" s="1" t="s">
        <v>30</v>
      </c>
      <c r="K6" s="1" t="s">
        <v>285</v>
      </c>
      <c r="L6" s="1" t="s">
        <v>285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254</v>
      </c>
      <c r="R6" s="1" t="s">
        <v>286</v>
      </c>
      <c r="S6" s="1" t="s">
        <v>256</v>
      </c>
      <c r="T6" s="1" t="s">
        <v>257</v>
      </c>
      <c r="U6" s="1" t="s">
        <v>258</v>
      </c>
    </row>
    <row r="7" s="1" customFormat="1" spans="1:21">
      <c r="A7" s="3">
        <v>17804688280</v>
      </c>
      <c r="B7" s="1" t="s">
        <v>268</v>
      </c>
      <c r="C7" s="1" t="s">
        <v>287</v>
      </c>
      <c r="D7" s="1" t="s">
        <v>288</v>
      </c>
      <c r="E7" s="1" t="s">
        <v>289</v>
      </c>
      <c r="F7" s="1" t="s">
        <v>243</v>
      </c>
      <c r="G7" s="1" t="s">
        <v>247</v>
      </c>
      <c r="H7" s="1" t="s">
        <v>248</v>
      </c>
      <c r="I7" s="1" t="s">
        <v>290</v>
      </c>
      <c r="J7" s="1" t="s">
        <v>30</v>
      </c>
      <c r="K7" s="1" t="s">
        <v>291</v>
      </c>
      <c r="L7" s="1" t="s">
        <v>291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254</v>
      </c>
      <c r="R7" s="1" t="s">
        <v>292</v>
      </c>
      <c r="S7" s="1" t="s">
        <v>256</v>
      </c>
      <c r="T7" s="1" t="s">
        <v>257</v>
      </c>
      <c r="U7" s="1" t="s">
        <v>258</v>
      </c>
    </row>
    <row r="8" s="1" customFormat="1" spans="1:21">
      <c r="A8" s="3">
        <v>17803682612</v>
      </c>
      <c r="B8" s="1" t="s">
        <v>268</v>
      </c>
      <c r="C8" s="1" t="s">
        <v>293</v>
      </c>
      <c r="D8" s="1" t="s">
        <v>294</v>
      </c>
      <c r="E8" s="1" t="s">
        <v>295</v>
      </c>
      <c r="F8" s="1" t="s">
        <v>243</v>
      </c>
      <c r="G8" s="1" t="s">
        <v>247</v>
      </c>
      <c r="H8" s="1" t="s">
        <v>248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254</v>
      </c>
      <c r="R8" s="1" t="s">
        <v>298</v>
      </c>
      <c r="S8" s="1" t="s">
        <v>256</v>
      </c>
      <c r="T8" s="1" t="s">
        <v>257</v>
      </c>
      <c r="U8" s="1" t="s">
        <v>258</v>
      </c>
    </row>
    <row r="9" s="1" customFormat="1" spans="1:21">
      <c r="A9" s="3">
        <v>17803358943</v>
      </c>
      <c r="B9" s="1" t="s">
        <v>299</v>
      </c>
      <c r="C9" s="1" t="s">
        <v>300</v>
      </c>
      <c r="D9" s="1" t="s">
        <v>301</v>
      </c>
      <c r="E9" s="1" t="s">
        <v>302</v>
      </c>
      <c r="F9" s="1" t="s">
        <v>243</v>
      </c>
      <c r="G9" s="1" t="s">
        <v>247</v>
      </c>
      <c r="H9" s="1" t="s">
        <v>248</v>
      </c>
      <c r="I9" s="1" t="s">
        <v>303</v>
      </c>
      <c r="J9" s="1" t="s">
        <v>30</v>
      </c>
      <c r="K9" s="1" t="s">
        <v>304</v>
      </c>
      <c r="L9" s="1" t="s">
        <v>304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254</v>
      </c>
      <c r="R9" s="1" t="s">
        <v>305</v>
      </c>
      <c r="S9" s="1" t="s">
        <v>256</v>
      </c>
      <c r="T9" s="1" t="s">
        <v>257</v>
      </c>
      <c r="U9" s="1" t="s">
        <v>258</v>
      </c>
    </row>
    <row r="10" s="1" customFormat="1" spans="1:21">
      <c r="A10" s="3">
        <v>17800679114</v>
      </c>
      <c r="B10" s="1" t="s">
        <v>299</v>
      </c>
      <c r="C10" s="1" t="s">
        <v>306</v>
      </c>
      <c r="D10" s="1" t="s">
        <v>307</v>
      </c>
      <c r="E10" s="1" t="s">
        <v>308</v>
      </c>
      <c r="F10" s="1" t="s">
        <v>243</v>
      </c>
      <c r="G10" s="1" t="s">
        <v>247</v>
      </c>
      <c r="H10" s="1" t="s">
        <v>248</v>
      </c>
      <c r="I10" s="1" t="s">
        <v>309</v>
      </c>
      <c r="J10" s="1" t="s">
        <v>30</v>
      </c>
      <c r="K10" s="1" t="s">
        <v>310</v>
      </c>
      <c r="L10" s="1" t="s">
        <v>310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254</v>
      </c>
      <c r="R10" s="1" t="s">
        <v>311</v>
      </c>
      <c r="S10" s="1" t="s">
        <v>256</v>
      </c>
      <c r="T10" s="1" t="s">
        <v>257</v>
      </c>
      <c r="U10" s="1" t="s">
        <v>258</v>
      </c>
    </row>
    <row r="11" s="1" customFormat="1" spans="1:21">
      <c r="A11" s="3">
        <v>17798620817</v>
      </c>
      <c r="B11" s="1" t="s">
        <v>312</v>
      </c>
      <c r="C11" s="1" t="s">
        <v>313</v>
      </c>
      <c r="D11" s="1" t="s">
        <v>314</v>
      </c>
      <c r="E11" s="1" t="s">
        <v>315</v>
      </c>
      <c r="F11" s="1" t="s">
        <v>243</v>
      </c>
      <c r="G11" s="1" t="s">
        <v>247</v>
      </c>
      <c r="H11" s="1" t="s">
        <v>248</v>
      </c>
      <c r="I11" s="1" t="s">
        <v>316</v>
      </c>
      <c r="J11" s="1" t="s">
        <v>30</v>
      </c>
      <c r="K11" s="1" t="s">
        <v>317</v>
      </c>
      <c r="L11" s="1" t="s">
        <v>317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254</v>
      </c>
      <c r="R11" s="1" t="s">
        <v>318</v>
      </c>
      <c r="S11" s="1" t="s">
        <v>256</v>
      </c>
      <c r="T11" s="1" t="s">
        <v>257</v>
      </c>
      <c r="U11" s="1" t="s">
        <v>258</v>
      </c>
    </row>
    <row r="12" s="1" customFormat="1" spans="1:21">
      <c r="A12" s="3">
        <v>17796419546</v>
      </c>
      <c r="B12" s="1" t="s">
        <v>312</v>
      </c>
      <c r="C12" s="1" t="s">
        <v>319</v>
      </c>
      <c r="D12" s="1" t="s">
        <v>320</v>
      </c>
      <c r="E12" s="1" t="s">
        <v>321</v>
      </c>
      <c r="F12" s="1" t="s">
        <v>243</v>
      </c>
      <c r="G12" s="1" t="s">
        <v>247</v>
      </c>
      <c r="H12" s="1" t="s">
        <v>248</v>
      </c>
      <c r="I12" s="1" t="s">
        <v>322</v>
      </c>
      <c r="J12" s="1" t="s">
        <v>30</v>
      </c>
      <c r="K12" s="1" t="s">
        <v>323</v>
      </c>
      <c r="L12" s="1" t="s">
        <v>323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254</v>
      </c>
      <c r="R12" s="1" t="s">
        <v>324</v>
      </c>
      <c r="S12" s="1" t="s">
        <v>256</v>
      </c>
      <c r="T12" s="1" t="s">
        <v>257</v>
      </c>
      <c r="U12" s="1" t="s">
        <v>258</v>
      </c>
    </row>
    <row r="13" s="1" customFormat="1" spans="1:21">
      <c r="A13" s="3">
        <v>17796168042</v>
      </c>
      <c r="B13" s="1" t="s">
        <v>312</v>
      </c>
      <c r="C13" s="1" t="s">
        <v>325</v>
      </c>
      <c r="D13" s="1" t="s">
        <v>326</v>
      </c>
      <c r="E13" s="1" t="s">
        <v>327</v>
      </c>
      <c r="F13" s="1" t="s">
        <v>243</v>
      </c>
      <c r="G13" s="1" t="s">
        <v>247</v>
      </c>
      <c r="H13" s="1" t="s">
        <v>248</v>
      </c>
      <c r="I13" s="1" t="s">
        <v>328</v>
      </c>
      <c r="J13" s="1" t="s">
        <v>30</v>
      </c>
      <c r="K13" s="1" t="s">
        <v>329</v>
      </c>
      <c r="L13" s="1" t="s">
        <v>329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254</v>
      </c>
      <c r="R13" s="1" t="s">
        <v>330</v>
      </c>
      <c r="S13" s="1" t="s">
        <v>256</v>
      </c>
      <c r="T13" s="1" t="s">
        <v>257</v>
      </c>
      <c r="U13" s="1" t="s">
        <v>258</v>
      </c>
    </row>
    <row r="14" s="1" customFormat="1" spans="1:21">
      <c r="A14" s="3">
        <v>17791184969</v>
      </c>
      <c r="B14" s="1" t="s">
        <v>331</v>
      </c>
      <c r="C14" s="1" t="s">
        <v>332</v>
      </c>
      <c r="D14" s="1" t="s">
        <v>333</v>
      </c>
      <c r="E14" s="1" t="s">
        <v>334</v>
      </c>
      <c r="F14" s="1" t="s">
        <v>299</v>
      </c>
      <c r="G14" s="1" t="s">
        <v>247</v>
      </c>
      <c r="H14" s="1" t="s">
        <v>248</v>
      </c>
      <c r="I14" s="1" t="s">
        <v>335</v>
      </c>
      <c r="J14" s="1" t="s">
        <v>30</v>
      </c>
      <c r="K14" s="1" t="s">
        <v>336</v>
      </c>
      <c r="L14" s="1" t="s">
        <v>336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254</v>
      </c>
      <c r="R14" s="1" t="s">
        <v>337</v>
      </c>
      <c r="S14" s="1" t="s">
        <v>256</v>
      </c>
      <c r="T14" s="1" t="s">
        <v>257</v>
      </c>
      <c r="U14" s="1" t="s">
        <v>258</v>
      </c>
    </row>
    <row r="15" s="1" customFormat="1" spans="1:21">
      <c r="A15" s="3">
        <v>17791141112</v>
      </c>
      <c r="B15" s="1" t="s">
        <v>331</v>
      </c>
      <c r="C15" s="1" t="s">
        <v>338</v>
      </c>
      <c r="D15" s="1" t="s">
        <v>339</v>
      </c>
      <c r="E15" s="1" t="s">
        <v>340</v>
      </c>
      <c r="F15" s="1" t="s">
        <v>243</v>
      </c>
      <c r="G15" s="1" t="s">
        <v>247</v>
      </c>
      <c r="H15" s="1" t="s">
        <v>248</v>
      </c>
      <c r="I15" s="1" t="s">
        <v>341</v>
      </c>
      <c r="J15" s="1" t="s">
        <v>30</v>
      </c>
      <c r="K15" s="1" t="s">
        <v>342</v>
      </c>
      <c r="L15" s="1" t="s">
        <v>342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254</v>
      </c>
      <c r="R15" s="1" t="s">
        <v>343</v>
      </c>
      <c r="S15" s="1" t="s">
        <v>256</v>
      </c>
      <c r="T15" s="1" t="s">
        <v>257</v>
      </c>
      <c r="U15" s="1" t="s">
        <v>258</v>
      </c>
    </row>
    <row r="16" s="1" customFormat="1" spans="1:21">
      <c r="A16" s="3">
        <v>17791089136</v>
      </c>
      <c r="B16" s="1" t="s">
        <v>331</v>
      </c>
      <c r="C16" s="1" t="s">
        <v>344</v>
      </c>
      <c r="D16" s="1" t="s">
        <v>345</v>
      </c>
      <c r="E16" s="1" t="s">
        <v>346</v>
      </c>
      <c r="F16" s="1" t="s">
        <v>243</v>
      </c>
      <c r="G16" s="1" t="s">
        <v>247</v>
      </c>
      <c r="H16" s="1" t="s">
        <v>248</v>
      </c>
      <c r="I16" s="1" t="s">
        <v>347</v>
      </c>
      <c r="J16" s="1" t="s">
        <v>30</v>
      </c>
      <c r="K16" s="1" t="s">
        <v>348</v>
      </c>
      <c r="L16" s="1" t="s">
        <v>348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254</v>
      </c>
      <c r="R16" s="1" t="s">
        <v>349</v>
      </c>
      <c r="S16" s="1" t="s">
        <v>256</v>
      </c>
      <c r="T16" s="1" t="s">
        <v>257</v>
      </c>
      <c r="U16" s="1" t="s">
        <v>258</v>
      </c>
    </row>
    <row r="17" s="1" customFormat="1" spans="1:21">
      <c r="A17" s="3">
        <v>17790965094</v>
      </c>
      <c r="B17" s="1" t="s">
        <v>350</v>
      </c>
      <c r="C17" s="1" t="s">
        <v>351</v>
      </c>
      <c r="D17" s="1" t="s">
        <v>352</v>
      </c>
      <c r="E17" s="1" t="s">
        <v>353</v>
      </c>
      <c r="F17" s="1" t="s">
        <v>331</v>
      </c>
      <c r="G17" s="1" t="s">
        <v>247</v>
      </c>
      <c r="H17" s="1" t="s">
        <v>248</v>
      </c>
      <c r="I17" s="1" t="s">
        <v>354</v>
      </c>
      <c r="J17" s="1" t="s">
        <v>30</v>
      </c>
      <c r="K17" s="1" t="s">
        <v>355</v>
      </c>
      <c r="L17" s="1" t="s">
        <v>355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254</v>
      </c>
      <c r="R17" s="1" t="s">
        <v>356</v>
      </c>
      <c r="S17" s="1" t="s">
        <v>256</v>
      </c>
      <c r="T17" s="1" t="s">
        <v>257</v>
      </c>
      <c r="U17" s="1" t="s">
        <v>258</v>
      </c>
    </row>
    <row r="18" s="1" customFormat="1" spans="1:21">
      <c r="A18" s="3">
        <v>17790946137</v>
      </c>
      <c r="B18" s="1" t="s">
        <v>350</v>
      </c>
      <c r="C18" s="1" t="s">
        <v>357</v>
      </c>
      <c r="D18" s="1" t="s">
        <v>358</v>
      </c>
      <c r="E18" s="1" t="s">
        <v>359</v>
      </c>
      <c r="F18" s="1" t="s">
        <v>299</v>
      </c>
      <c r="G18" s="1" t="s">
        <v>247</v>
      </c>
      <c r="H18" s="1" t="s">
        <v>248</v>
      </c>
      <c r="I18" s="1" t="s">
        <v>360</v>
      </c>
      <c r="J18" s="1" t="s">
        <v>30</v>
      </c>
      <c r="K18" s="1" t="s">
        <v>361</v>
      </c>
      <c r="L18" s="1" t="s">
        <v>361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254</v>
      </c>
      <c r="R18" s="1" t="s">
        <v>362</v>
      </c>
      <c r="S18" s="1" t="s">
        <v>256</v>
      </c>
      <c r="T18" s="1" t="s">
        <v>257</v>
      </c>
      <c r="U18" s="1" t="s">
        <v>258</v>
      </c>
    </row>
    <row r="19" s="1" customFormat="1" spans="1:21">
      <c r="A19" s="3">
        <v>17790325159</v>
      </c>
      <c r="B19" s="1" t="s">
        <v>350</v>
      </c>
      <c r="C19" s="1" t="s">
        <v>363</v>
      </c>
      <c r="D19" s="1" t="s">
        <v>364</v>
      </c>
      <c r="E19" s="1" t="s">
        <v>365</v>
      </c>
      <c r="F19" s="1" t="s">
        <v>268</v>
      </c>
      <c r="G19" s="1" t="s">
        <v>247</v>
      </c>
      <c r="H19" s="1" t="s">
        <v>248</v>
      </c>
      <c r="I19" s="1" t="s">
        <v>366</v>
      </c>
      <c r="J19" s="1" t="s">
        <v>30</v>
      </c>
      <c r="K19" s="1" t="s">
        <v>367</v>
      </c>
      <c r="L19" s="1" t="s">
        <v>367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254</v>
      </c>
      <c r="R19" s="1" t="s">
        <v>368</v>
      </c>
      <c r="S19" s="1" t="s">
        <v>256</v>
      </c>
      <c r="T19" s="1" t="s">
        <v>257</v>
      </c>
      <c r="U19" s="1" t="s">
        <v>258</v>
      </c>
    </row>
    <row r="20" s="1" customFormat="1" spans="1:21">
      <c r="A20" s="3">
        <v>17788490506</v>
      </c>
      <c r="B20" s="1" t="s">
        <v>369</v>
      </c>
      <c r="C20" s="1" t="s">
        <v>370</v>
      </c>
      <c r="D20" s="1" t="s">
        <v>371</v>
      </c>
      <c r="E20" s="1" t="s">
        <v>372</v>
      </c>
      <c r="F20" s="1" t="s">
        <v>268</v>
      </c>
      <c r="G20" s="1" t="s">
        <v>247</v>
      </c>
      <c r="H20" s="1" t="s">
        <v>248</v>
      </c>
      <c r="I20" s="1" t="s">
        <v>373</v>
      </c>
      <c r="J20" s="1" t="s">
        <v>30</v>
      </c>
      <c r="K20" s="1" t="s">
        <v>374</v>
      </c>
      <c r="L20" s="1" t="s">
        <v>374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254</v>
      </c>
      <c r="R20" s="1" t="s">
        <v>375</v>
      </c>
      <c r="S20" s="1" t="s">
        <v>256</v>
      </c>
      <c r="T20" s="1" t="s">
        <v>257</v>
      </c>
      <c r="U20" s="1" t="s">
        <v>258</v>
      </c>
    </row>
    <row r="21" s="1" customFormat="1" spans="1:21">
      <c r="A21" s="3">
        <v>17773725051</v>
      </c>
      <c r="B21" s="1" t="s">
        <v>376</v>
      </c>
      <c r="C21" s="1" t="s">
        <v>377</v>
      </c>
      <c r="D21" s="1" t="s">
        <v>378</v>
      </c>
      <c r="E21" s="1" t="s">
        <v>379</v>
      </c>
      <c r="F21" s="1" t="s">
        <v>243</v>
      </c>
      <c r="G21" s="1" t="s">
        <v>247</v>
      </c>
      <c r="H21" s="1" t="s">
        <v>248</v>
      </c>
      <c r="I21" s="1" t="s">
        <v>380</v>
      </c>
      <c r="J21" s="1" t="s">
        <v>30</v>
      </c>
      <c r="K21" s="1" t="s">
        <v>381</v>
      </c>
      <c r="L21" s="1" t="s">
        <v>381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254</v>
      </c>
      <c r="R21" s="1" t="s">
        <v>382</v>
      </c>
      <c r="S21" s="1" t="s">
        <v>256</v>
      </c>
      <c r="T21" s="1" t="s">
        <v>257</v>
      </c>
      <c r="U21" s="1" t="s">
        <v>258</v>
      </c>
    </row>
    <row r="22" s="1" customFormat="1" spans="1:21">
      <c r="A22" s="3">
        <v>17770606070</v>
      </c>
      <c r="B22" s="1" t="s">
        <v>383</v>
      </c>
      <c r="C22" s="1" t="s">
        <v>384</v>
      </c>
      <c r="D22" s="1" t="s">
        <v>385</v>
      </c>
      <c r="E22" s="1" t="s">
        <v>386</v>
      </c>
      <c r="F22" s="1" t="s">
        <v>243</v>
      </c>
      <c r="G22" s="1" t="s">
        <v>247</v>
      </c>
      <c r="H22" s="1" t="s">
        <v>248</v>
      </c>
      <c r="I22" s="1" t="s">
        <v>387</v>
      </c>
      <c r="J22" s="1" t="s">
        <v>30</v>
      </c>
      <c r="K22" s="1" t="s">
        <v>388</v>
      </c>
      <c r="L22" s="1" t="s">
        <v>388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254</v>
      </c>
      <c r="R22" s="1" t="s">
        <v>389</v>
      </c>
      <c r="S22" s="1" t="s">
        <v>256</v>
      </c>
      <c r="T22" s="1" t="s">
        <v>257</v>
      </c>
      <c r="U22" s="1" t="s">
        <v>258</v>
      </c>
    </row>
    <row r="23" s="1" customFormat="1" spans="1:21">
      <c r="A23" s="3">
        <v>17770478426</v>
      </c>
      <c r="B23" s="1" t="s">
        <v>383</v>
      </c>
      <c r="C23" s="1" t="s">
        <v>390</v>
      </c>
      <c r="D23" s="1" t="s">
        <v>391</v>
      </c>
      <c r="E23" s="1" t="s">
        <v>392</v>
      </c>
      <c r="F23" s="1" t="s">
        <v>243</v>
      </c>
      <c r="G23" s="1" t="s">
        <v>247</v>
      </c>
      <c r="H23" s="1" t="s">
        <v>248</v>
      </c>
      <c r="I23" s="1" t="s">
        <v>393</v>
      </c>
      <c r="J23" s="1" t="s">
        <v>30</v>
      </c>
      <c r="K23" s="1" t="s">
        <v>394</v>
      </c>
      <c r="L23" s="1" t="s">
        <v>394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254</v>
      </c>
      <c r="R23" s="1" t="s">
        <v>395</v>
      </c>
      <c r="S23" s="1" t="s">
        <v>256</v>
      </c>
      <c r="T23" s="1" t="s">
        <v>257</v>
      </c>
      <c r="U23" s="1" t="s">
        <v>258</v>
      </c>
    </row>
    <row r="24" s="1" customFormat="1" spans="1:21">
      <c r="A24" s="3">
        <v>17770407580</v>
      </c>
      <c r="B24" s="1" t="s">
        <v>383</v>
      </c>
      <c r="C24" s="1" t="s">
        <v>396</v>
      </c>
      <c r="D24" s="1" t="s">
        <v>260</v>
      </c>
      <c r="E24" s="1" t="s">
        <v>397</v>
      </c>
      <c r="F24" s="1" t="s">
        <v>243</v>
      </c>
      <c r="G24" s="1" t="s">
        <v>247</v>
      </c>
      <c r="H24" s="1" t="s">
        <v>248</v>
      </c>
      <c r="I24" s="1" t="s">
        <v>398</v>
      </c>
      <c r="J24" s="1" t="s">
        <v>30</v>
      </c>
      <c r="K24" s="1" t="s">
        <v>399</v>
      </c>
      <c r="L24" s="1" t="s">
        <v>399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254</v>
      </c>
      <c r="R24" s="1" t="s">
        <v>400</v>
      </c>
      <c r="S24" s="1" t="s">
        <v>256</v>
      </c>
      <c r="T24" s="1" t="s">
        <v>257</v>
      </c>
      <c r="U24" s="1" t="s">
        <v>258</v>
      </c>
    </row>
    <row r="25" s="1" customFormat="1" spans="1:21">
      <c r="A25" s="3">
        <v>17759846227</v>
      </c>
      <c r="B25" s="1" t="s">
        <v>401</v>
      </c>
      <c r="C25" s="1" t="s">
        <v>402</v>
      </c>
      <c r="D25" s="1" t="s">
        <v>403</v>
      </c>
      <c r="E25" s="1" t="s">
        <v>404</v>
      </c>
      <c r="F25" s="1" t="s">
        <v>268</v>
      </c>
      <c r="G25" s="1" t="s">
        <v>247</v>
      </c>
      <c r="H25" s="1" t="s">
        <v>248</v>
      </c>
      <c r="I25" s="1" t="s">
        <v>405</v>
      </c>
      <c r="J25" s="1" t="s">
        <v>30</v>
      </c>
      <c r="K25" s="1" t="s">
        <v>406</v>
      </c>
      <c r="L25" s="1" t="s">
        <v>407</v>
      </c>
      <c r="M25" s="1" t="s">
        <v>408</v>
      </c>
      <c r="N25" s="1" t="s">
        <v>409</v>
      </c>
      <c r="O25" s="1" t="s">
        <v>252</v>
      </c>
      <c r="P25" s="1" t="s">
        <v>253</v>
      </c>
      <c r="Q25" s="1" t="s">
        <v>254</v>
      </c>
      <c r="R25" s="1" t="s">
        <v>410</v>
      </c>
      <c r="S25" s="1" t="s">
        <v>256</v>
      </c>
      <c r="T25" s="1" t="s">
        <v>257</v>
      </c>
      <c r="U25" s="1" t="s">
        <v>258</v>
      </c>
    </row>
    <row r="26" s="1" customFormat="1" spans="1:21">
      <c r="A26" s="3">
        <v>17752593627</v>
      </c>
      <c r="B26" s="1" t="s">
        <v>411</v>
      </c>
      <c r="C26" s="1" t="s">
        <v>412</v>
      </c>
      <c r="D26" s="1" t="s">
        <v>413</v>
      </c>
      <c r="E26" s="1" t="s">
        <v>414</v>
      </c>
      <c r="F26" s="1" t="s">
        <v>268</v>
      </c>
      <c r="G26" s="1" t="s">
        <v>247</v>
      </c>
      <c r="H26" s="1" t="s">
        <v>248</v>
      </c>
      <c r="I26" s="1" t="s">
        <v>415</v>
      </c>
      <c r="J26" s="1" t="s">
        <v>30</v>
      </c>
      <c r="K26" s="1" t="s">
        <v>416</v>
      </c>
      <c r="L26" s="1" t="s">
        <v>416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254</v>
      </c>
      <c r="R26" s="1" t="s">
        <v>417</v>
      </c>
      <c r="S26" s="1" t="s">
        <v>256</v>
      </c>
      <c r="T26" s="1" t="s">
        <v>257</v>
      </c>
      <c r="U26" s="1" t="s">
        <v>258</v>
      </c>
    </row>
    <row r="27" s="1" customFormat="1" spans="1:21">
      <c r="A27" s="3">
        <v>17741636787</v>
      </c>
      <c r="B27" s="1" t="s">
        <v>418</v>
      </c>
      <c r="C27" s="1" t="s">
        <v>419</v>
      </c>
      <c r="D27" s="1" t="s">
        <v>420</v>
      </c>
      <c r="E27" s="1" t="s">
        <v>421</v>
      </c>
      <c r="F27" s="1" t="s">
        <v>268</v>
      </c>
      <c r="G27" s="1" t="s">
        <v>247</v>
      </c>
      <c r="H27" s="1" t="s">
        <v>248</v>
      </c>
      <c r="I27" s="1" t="s">
        <v>422</v>
      </c>
      <c r="J27" s="1" t="s">
        <v>30</v>
      </c>
      <c r="K27" s="1" t="s">
        <v>423</v>
      </c>
      <c r="L27" s="1" t="s">
        <v>423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254</v>
      </c>
      <c r="R27" s="1" t="s">
        <v>424</v>
      </c>
      <c r="S27" s="1" t="s">
        <v>256</v>
      </c>
      <c r="T27" s="1" t="s">
        <v>257</v>
      </c>
      <c r="U27" s="1" t="s">
        <v>258</v>
      </c>
    </row>
    <row r="28" s="1" customFormat="1" spans="1:21">
      <c r="A28" s="3">
        <v>17719137909</v>
      </c>
      <c r="B28" s="1" t="s">
        <v>425</v>
      </c>
      <c r="C28" s="1" t="s">
        <v>426</v>
      </c>
      <c r="D28" s="1" t="s">
        <v>427</v>
      </c>
      <c r="E28" s="1" t="s">
        <v>428</v>
      </c>
      <c r="F28" s="1" t="s">
        <v>243</v>
      </c>
      <c r="G28" s="1" t="s">
        <v>247</v>
      </c>
      <c r="H28" s="1" t="s">
        <v>248</v>
      </c>
      <c r="I28" s="1" t="s">
        <v>429</v>
      </c>
      <c r="J28" s="1" t="s">
        <v>30</v>
      </c>
      <c r="K28" s="1" t="s">
        <v>430</v>
      </c>
      <c r="L28" s="1" t="s">
        <v>430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254</v>
      </c>
      <c r="R28" s="1" t="s">
        <v>431</v>
      </c>
      <c r="S28" s="1" t="s">
        <v>256</v>
      </c>
      <c r="T28" s="1" t="s">
        <v>257</v>
      </c>
      <c r="U28" s="1" t="s">
        <v>258</v>
      </c>
    </row>
    <row r="29" s="1" customFormat="1" spans="1:21">
      <c r="A29" s="3">
        <v>17710150948</v>
      </c>
      <c r="B29" s="1" t="s">
        <v>432</v>
      </c>
      <c r="C29" s="1" t="s">
        <v>433</v>
      </c>
      <c r="D29" s="1" t="s">
        <v>434</v>
      </c>
      <c r="E29" s="1" t="s">
        <v>435</v>
      </c>
      <c r="F29" s="1" t="s">
        <v>268</v>
      </c>
      <c r="G29" s="1" t="s">
        <v>247</v>
      </c>
      <c r="H29" s="1" t="s">
        <v>248</v>
      </c>
      <c r="I29" s="1" t="s">
        <v>436</v>
      </c>
      <c r="J29" s="1" t="s">
        <v>30</v>
      </c>
      <c r="K29" s="1" t="s">
        <v>437</v>
      </c>
      <c r="L29" s="1" t="s">
        <v>437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254</v>
      </c>
      <c r="R29" s="1" t="s">
        <v>438</v>
      </c>
      <c r="S29" s="1" t="s">
        <v>256</v>
      </c>
      <c r="T29" s="1" t="s">
        <v>257</v>
      </c>
      <c r="U29" s="1" t="s">
        <v>258</v>
      </c>
    </row>
    <row r="30" s="1" customFormat="1" spans="1:21">
      <c r="A30" s="3">
        <v>17709070841</v>
      </c>
      <c r="B30" s="1" t="s">
        <v>432</v>
      </c>
      <c r="C30" s="1" t="s">
        <v>439</v>
      </c>
      <c r="D30" s="1" t="s">
        <v>440</v>
      </c>
      <c r="E30" s="1" t="s">
        <v>441</v>
      </c>
      <c r="F30" s="1" t="s">
        <v>243</v>
      </c>
      <c r="G30" s="1" t="s">
        <v>247</v>
      </c>
      <c r="H30" s="1" t="s">
        <v>248</v>
      </c>
      <c r="I30" s="1" t="s">
        <v>442</v>
      </c>
      <c r="J30" s="1" t="s">
        <v>30</v>
      </c>
      <c r="K30" s="1" t="s">
        <v>443</v>
      </c>
      <c r="L30" s="1" t="s">
        <v>443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254</v>
      </c>
      <c r="R30" s="1" t="s">
        <v>444</v>
      </c>
      <c r="S30" s="1" t="s">
        <v>256</v>
      </c>
      <c r="T30" s="1" t="s">
        <v>257</v>
      </c>
      <c r="U30" s="1" t="s">
        <v>258</v>
      </c>
    </row>
    <row r="31" s="1" customFormat="1" spans="1:21">
      <c r="A31" s="3">
        <v>17699213377</v>
      </c>
      <c r="B31" s="1" t="s">
        <v>445</v>
      </c>
      <c r="C31" s="1" t="s">
        <v>446</v>
      </c>
      <c r="D31" s="1" t="s">
        <v>339</v>
      </c>
      <c r="E31" s="1" t="s">
        <v>447</v>
      </c>
      <c r="F31" s="1" t="s">
        <v>243</v>
      </c>
      <c r="G31" s="1" t="s">
        <v>247</v>
      </c>
      <c r="H31" s="1" t="s">
        <v>248</v>
      </c>
      <c r="I31" s="1" t="s">
        <v>448</v>
      </c>
      <c r="J31" s="1" t="s">
        <v>30</v>
      </c>
      <c r="K31" s="1" t="s">
        <v>449</v>
      </c>
      <c r="L31" s="1" t="s">
        <v>449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254</v>
      </c>
      <c r="R31" s="1" t="s">
        <v>450</v>
      </c>
      <c r="S31" s="1" t="s">
        <v>256</v>
      </c>
      <c r="T31" s="1" t="s">
        <v>257</v>
      </c>
      <c r="U31" s="1" t="s">
        <v>258</v>
      </c>
    </row>
    <row r="32" s="1" customFormat="1" spans="1:21">
      <c r="A32" s="3">
        <v>17680181192</v>
      </c>
      <c r="B32" s="1" t="s">
        <v>451</v>
      </c>
      <c r="C32" s="1" t="s">
        <v>452</v>
      </c>
      <c r="D32" s="1" t="s">
        <v>453</v>
      </c>
      <c r="E32" s="1" t="s">
        <v>454</v>
      </c>
      <c r="F32" s="1" t="s">
        <v>243</v>
      </c>
      <c r="G32" s="1" t="s">
        <v>247</v>
      </c>
      <c r="H32" s="1" t="s">
        <v>248</v>
      </c>
      <c r="I32" s="1" t="s">
        <v>455</v>
      </c>
      <c r="J32" s="1" t="s">
        <v>30</v>
      </c>
      <c r="K32" s="1" t="s">
        <v>456</v>
      </c>
      <c r="L32" s="1" t="s">
        <v>456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254</v>
      </c>
      <c r="R32" s="1" t="s">
        <v>457</v>
      </c>
      <c r="S32" s="1" t="s">
        <v>256</v>
      </c>
      <c r="T32" s="1" t="s">
        <v>257</v>
      </c>
      <c r="U32" s="1" t="s">
        <v>258</v>
      </c>
    </row>
    <row r="33" s="1" customFormat="1" spans="1:21">
      <c r="A33" s="3">
        <v>17635127799</v>
      </c>
      <c r="B33" s="1" t="s">
        <v>458</v>
      </c>
      <c r="C33" s="1" t="s">
        <v>459</v>
      </c>
      <c r="D33" s="1" t="s">
        <v>460</v>
      </c>
      <c r="E33" s="1" t="s">
        <v>461</v>
      </c>
      <c r="F33" s="1" t="s">
        <v>299</v>
      </c>
      <c r="G33" s="1" t="s">
        <v>247</v>
      </c>
      <c r="H33" s="1" t="s">
        <v>248</v>
      </c>
      <c r="I33" s="1" t="s">
        <v>462</v>
      </c>
      <c r="J33" s="1" t="s">
        <v>30</v>
      </c>
      <c r="K33" s="1" t="s">
        <v>463</v>
      </c>
      <c r="L33" s="1" t="s">
        <v>463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254</v>
      </c>
      <c r="R33" s="1" t="s">
        <v>464</v>
      </c>
      <c r="S33" s="1" t="s">
        <v>256</v>
      </c>
      <c r="T33" s="1" t="s">
        <v>257</v>
      </c>
      <c r="U33" s="1" t="s">
        <v>258</v>
      </c>
    </row>
    <row r="34" s="1" customFormat="1" spans="1:21">
      <c r="A34" s="3">
        <v>17781747170</v>
      </c>
      <c r="B34" s="1" t="s">
        <v>465</v>
      </c>
      <c r="C34" s="1" t="s">
        <v>466</v>
      </c>
      <c r="D34" s="1" t="s">
        <v>467</v>
      </c>
      <c r="E34" s="1" t="s">
        <v>468</v>
      </c>
      <c r="F34" s="1" t="s">
        <v>268</v>
      </c>
      <c r="G34" s="1" t="s">
        <v>247</v>
      </c>
      <c r="H34" s="1" t="s">
        <v>248</v>
      </c>
      <c r="I34" s="1" t="s">
        <v>469</v>
      </c>
      <c r="J34" s="1" t="s">
        <v>30</v>
      </c>
      <c r="K34" s="1" t="s">
        <v>470</v>
      </c>
      <c r="L34" s="1" t="s">
        <v>470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254</v>
      </c>
      <c r="R34" s="1" t="s">
        <v>471</v>
      </c>
      <c r="S34" s="1" t="s">
        <v>256</v>
      </c>
      <c r="T34" s="1" t="s">
        <v>257</v>
      </c>
      <c r="U34" s="1" t="s">
        <v>258</v>
      </c>
    </row>
    <row r="35" s="1" customFormat="1" spans="1:21">
      <c r="A35" s="3">
        <v>17789053905</v>
      </c>
      <c r="B35" s="1" t="s">
        <v>350</v>
      </c>
      <c r="C35" s="1" t="s">
        <v>472</v>
      </c>
      <c r="D35" s="1" t="s">
        <v>473</v>
      </c>
      <c r="E35" s="1" t="s">
        <v>474</v>
      </c>
      <c r="F35" s="1" t="s">
        <v>243</v>
      </c>
      <c r="G35" s="1" t="s">
        <v>247</v>
      </c>
      <c r="H35" s="1" t="s">
        <v>248</v>
      </c>
      <c r="I35" s="1" t="s">
        <v>475</v>
      </c>
      <c r="J35" s="1" t="s">
        <v>30</v>
      </c>
      <c r="K35" s="1" t="s">
        <v>476</v>
      </c>
      <c r="L35" s="1" t="s">
        <v>476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254</v>
      </c>
      <c r="R35" s="1" t="s">
        <v>477</v>
      </c>
      <c r="S35" s="1" t="s">
        <v>256</v>
      </c>
      <c r="T35" s="1" t="s">
        <v>257</v>
      </c>
      <c r="U35" s="1" t="s">
        <v>258</v>
      </c>
    </row>
    <row r="36" s="1" customFormat="1" spans="1:21">
      <c r="A36" s="3">
        <v>17789300063</v>
      </c>
      <c r="B36" s="1" t="s">
        <v>350</v>
      </c>
      <c r="C36" s="1" t="s">
        <v>478</v>
      </c>
      <c r="D36" s="1" t="s">
        <v>479</v>
      </c>
      <c r="E36" s="1" t="s">
        <v>480</v>
      </c>
      <c r="F36" s="1" t="s">
        <v>243</v>
      </c>
      <c r="G36" s="1" t="s">
        <v>247</v>
      </c>
      <c r="H36" s="1" t="s">
        <v>248</v>
      </c>
      <c r="I36" s="1" t="s">
        <v>481</v>
      </c>
      <c r="J36" s="1" t="s">
        <v>30</v>
      </c>
      <c r="K36" s="1" t="s">
        <v>482</v>
      </c>
      <c r="L36" s="1" t="s">
        <v>482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254</v>
      </c>
      <c r="R36" s="1" t="s">
        <v>483</v>
      </c>
      <c r="S36" s="1" t="s">
        <v>256</v>
      </c>
      <c r="T36" s="1" t="s">
        <v>257</v>
      </c>
      <c r="U36" s="1" t="s">
        <v>258</v>
      </c>
    </row>
    <row r="37" s="1" customFormat="1" spans="1:21">
      <c r="A37" s="3">
        <v>17791964165</v>
      </c>
      <c r="B37" s="1" t="s">
        <v>331</v>
      </c>
      <c r="C37" s="1" t="s">
        <v>484</v>
      </c>
      <c r="D37" s="1" t="s">
        <v>485</v>
      </c>
      <c r="E37" s="1" t="s">
        <v>486</v>
      </c>
      <c r="F37" s="1" t="s">
        <v>243</v>
      </c>
      <c r="G37" s="1" t="s">
        <v>247</v>
      </c>
      <c r="H37" s="1" t="s">
        <v>248</v>
      </c>
      <c r="I37" s="1" t="s">
        <v>487</v>
      </c>
      <c r="J37" s="1" t="s">
        <v>30</v>
      </c>
      <c r="K37" s="1" t="s">
        <v>488</v>
      </c>
      <c r="L37" s="1" t="s">
        <v>488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254</v>
      </c>
      <c r="R37" s="1" t="s">
        <v>489</v>
      </c>
      <c r="S37" s="1" t="s">
        <v>256</v>
      </c>
      <c r="T37" s="1" t="s">
        <v>257</v>
      </c>
      <c r="U37" s="1" t="s">
        <v>258</v>
      </c>
    </row>
    <row r="38" s="1" customFormat="1" spans="1:21">
      <c r="A38" s="3">
        <v>17807907489</v>
      </c>
      <c r="B38" s="1" t="s">
        <v>243</v>
      </c>
      <c r="C38" s="1" t="s">
        <v>490</v>
      </c>
      <c r="D38" s="1" t="s">
        <v>491</v>
      </c>
      <c r="E38" s="1" t="s">
        <v>492</v>
      </c>
      <c r="F38" s="1" t="s">
        <v>243</v>
      </c>
      <c r="G38" s="1" t="s">
        <v>247</v>
      </c>
      <c r="H38" s="1" t="s">
        <v>248</v>
      </c>
      <c r="I38" s="1" t="s">
        <v>493</v>
      </c>
      <c r="J38" s="1" t="s">
        <v>30</v>
      </c>
      <c r="K38" s="1" t="s">
        <v>494</v>
      </c>
      <c r="L38" s="1" t="s">
        <v>494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254</v>
      </c>
      <c r="R38" s="1" t="s">
        <v>495</v>
      </c>
      <c r="S38" s="1" t="s">
        <v>256</v>
      </c>
      <c r="T38" s="1" t="s">
        <v>257</v>
      </c>
      <c r="U38" s="1" t="s">
        <v>258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2022-04-20T01:17:21Z</dcterms:created>
  <dcterms:modified xsi:type="dcterms:W3CDTF">2022-04-20T01:25:39Z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70EC20EC26F94E5E8A96DC3311D4F46D</vt:lpwstr>
  </property>
  <property fmtid="{D5CDD505-2E9C-101B-9397-08002B2CF9AE}" pid="3" name="KSOProductBuildVer">
    <vt:lpwstr>2052-11.1.0.11636</vt:lpwstr>
  </property>
</Properties>
</file>