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<sst xmlns="http://schemas.openxmlformats.org/spreadsheetml/2006/main" count="182" uniqueCount="96">
  <si>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</si>
  <si>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</si>
  <si>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</si>
  <si>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</si>
  <si>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</si>
  <si>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</si>
  <si>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</si>
  <si>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</si>
  <si>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</si>
  <si>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</si>
  <si>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</si>
  <si>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</si>
  <si>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</si>
  <si>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</si>
  <si>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</si>
  <si>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</si>
  <si>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</si>
  <si>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</si>
  <si>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</si>
  <si>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</si>
  <si>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</si>
  <si>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</si>
  <si>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</si>
  <si>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</si>
  <si>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</si>
  <si>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17807252169	</t>
  </si>
  <si>
    <t>Ctrip</t>
  </si>
  <si>
    <t>正常</t>
  </si>
  <si>
    <t>[湛江]城市便捷酒店(湛江椹川大道南店)(71585376)</t>
  </si>
  <si>
    <t>商务大床房&lt;双人入住&gt;&lt;内宾&gt;&lt;预付&gt;&lt;双早&gt;</t>
  </si>
  <si>
    <t>CNY</t>
  </si>
  <si>
    <t>武腾</t>
  </si>
  <si>
    <t>CA11323220420CNY</t>
  </si>
  <si>
    <t>未提现</t>
  </si>
  <si>
    <t>携程开票</t>
  </si>
  <si>
    <t xml:space="preserve">	</t>
  </si>
  <si>
    <t xml:space="preserve">17807532821	</t>
  </si>
  <si>
    <t>[台州]维也纳3好酒店（台州庆丰社区店）(83321547)</t>
  </si>
  <si>
    <t>标准大床房&lt;双人入住&gt;&lt;内宾&gt;&lt;预付&gt;&lt;双早&gt;</t>
  </si>
  <si>
    <t>刘磊</t>
  </si>
  <si>
    <t xml:space="preserve">17807705143	</t>
  </si>
  <si>
    <t>[长沙]怡程酒店(长沙晚报店)(83418567)</t>
  </si>
  <si>
    <t>高级大床房&lt;双人入住&gt;&lt;内宾&gt;&lt;预付&gt;&lt;双早&gt;</t>
  </si>
  <si>
    <t>郑宏,肖瑞立</t>
  </si>
  <si>
    <t xml:space="preserve">17807716010	</t>
  </si>
  <si>
    <t>[成都]城市便捷酒店(西华大学红光大道店)(78098487)</t>
  </si>
  <si>
    <t>毛康平</t>
  </si>
  <si>
    <t>，</t>
  </si>
  <si>
    <t>A220420101350481</t>
  </si>
  <si>
    <t>CNY / HKD 当前参考汇率: 1.222187764</t>
  </si>
  <si>
    <t>总计： 1155.25 CNY/
1411.93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</si>
  <si>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</si>
  <si>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</si>
  <si>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</si>
  <si>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</si>
  <si>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</si>
  <si>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</si>
  <si>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</si>
  <si>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</si>
  <si>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</si>
  <si>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</si>
  <si>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</si>
  <si>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</si>
  <si>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</si>
  <si>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</si>
  <si>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</si>
  <si>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</si>
  <si>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</si>
  <si>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</si>
  <si>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2022-04-16</t>
  </si>
  <si>
    <t>2513749</t>
  </si>
  <si>
    <t>城市便捷酒店(成都红光大道店)</t>
  </si>
  <si>
    <t>2022-04-17</t>
  </si>
  <si>
    <t>退房日月结</t>
  </si>
  <si>
    <t>166.46</t>
  </si>
  <si>
    <t>RMB</t>
  </si>
  <si>
    <t>0</t>
  </si>
  <si>
    <t>0.00</t>
  </si>
  <si>
    <t>携程汇智国内直连</t>
  </si>
  <si>
    <t>1861</t>
  </si>
  <si>
    <t>2022-04-16 17:48:52</t>
  </si>
  <si>
    <t>否</t>
  </si>
  <si>
    <t>汇智国际旅游发展有限公司</t>
  </si>
  <si>
    <t>直连</t>
  </si>
  <si>
    <t>2513742</t>
  </si>
  <si>
    <t>怡程酒店(长沙晚报店)</t>
  </si>
  <si>
    <t>590.74</t>
  </si>
  <si>
    <t>2022-04-16 17:44:00</t>
  </si>
  <si>
    <t>2513620</t>
  </si>
  <si>
    <t>维也纳3好酒店（台州庆丰社区店）</t>
  </si>
  <si>
    <t>240.72</t>
  </si>
  <si>
    <t>2022-04-16 16:24:06</t>
  </si>
  <si>
    <t>2513408</t>
  </si>
  <si>
    <t>城市便捷湛江椹川大道南店</t>
  </si>
  <si>
    <t>157.33</t>
  </si>
  <si>
    <t>2022-04-16 14:13:26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</si>
</sst>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9" borderId="2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17" borderId="5" applyNumberFormat="0" applyAlignment="0" applyProtection="0">
      <alignment vertical="center"/>
    </xf>
    <xf numFmtId="0" fontId="18" fillId="17" borderId="1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44667</v>
      </c>
      <c r="G2" s="6">
        <v>44668</v>
      </c>
      <c r="H2" s="4">
        <v>1</v>
      </c>
      <c r="I2" s="4">
        <v>1</v>
      </c>
      <c r="J2" s="4">
        <v>1</v>
      </c>
      <c r="K2" s="4" t="s">
        <v>30</v>
      </c>
      <c r="L2" s="4">
        <v>157.33</v>
      </c>
      <c r="M2" s="4">
        <v>157.33</v>
      </c>
      <c r="N2" s="4" t="s">
        <v>31</v>
      </c>
      <c r="O2" s="4" t="s">
        <v>32</v>
      </c>
      <c r="P2" s="4" t="s">
        <v>33</v>
      </c>
      <c r="Q2" s="4">
        <v>0</v>
      </c>
      <c r="R2" s="7">
        <v>44667</v>
      </c>
      <c r="S2" s="6">
        <v>44671</v>
      </c>
      <c r="T2" s="4" t="s">
        <v>34</v>
      </c>
      <c r="U2" s="4">
        <v>157.33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44667</v>
      </c>
      <c r="G3" s="6">
        <v>44668</v>
      </c>
      <c r="H3" s="4">
        <v>1</v>
      </c>
      <c r="I3" s="4">
        <v>1</v>
      </c>
      <c r="J3" s="4">
        <v>1</v>
      </c>
      <c r="K3" s="4" t="s">
        <v>30</v>
      </c>
      <c r="L3" s="4">
        <v>240.72</v>
      </c>
      <c r="M3" s="4">
        <v>240.72</v>
      </c>
      <c r="N3" s="4" t="s">
        <v>39</v>
      </c>
      <c r="O3" s="4" t="s">
        <v>32</v>
      </c>
      <c r="P3" s="4" t="s">
        <v>33</v>
      </c>
      <c r="Q3" s="4">
        <v>0</v>
      </c>
      <c r="R3" s="7">
        <v>44667</v>
      </c>
      <c r="S3" s="6">
        <v>44671</v>
      </c>
      <c r="T3" s="4" t="s">
        <v>34</v>
      </c>
      <c r="U3" s="4">
        <v>240.72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44667</v>
      </c>
      <c r="G4" s="6">
        <v>44668</v>
      </c>
      <c r="H4" s="4">
        <v>2</v>
      </c>
      <c r="I4" s="4">
        <v>1</v>
      </c>
      <c r="J4" s="4">
        <v>2</v>
      </c>
      <c r="K4" s="4" t="s">
        <v>30</v>
      </c>
      <c r="L4" s="4">
        <v>590.74</v>
      </c>
      <c r="M4" s="4">
        <v>590.74</v>
      </c>
      <c r="N4" s="4" t="s">
        <v>43</v>
      </c>
      <c r="O4" s="4" t="s">
        <v>32</v>
      </c>
      <c r="P4" s="4" t="s">
        <v>33</v>
      </c>
      <c r="Q4" s="4">
        <v>0</v>
      </c>
      <c r="R4" s="7">
        <v>44667</v>
      </c>
      <c r="S4" s="6">
        <v>44671</v>
      </c>
      <c r="T4" s="4" t="s">
        <v>34</v>
      </c>
      <c r="U4" s="4">
        <v>590.74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29</v>
      </c>
      <c r="F5" s="6">
        <v>44667</v>
      </c>
      <c r="G5" s="6">
        <v>44668</v>
      </c>
      <c r="H5" s="4">
        <v>1</v>
      </c>
      <c r="I5" s="4">
        <v>1</v>
      </c>
      <c r="J5" s="4">
        <v>1</v>
      </c>
      <c r="K5" s="4" t="s">
        <v>30</v>
      </c>
      <c r="L5" s="4">
        <v>166.46</v>
      </c>
      <c r="M5" s="4">
        <v>166.46</v>
      </c>
      <c r="N5" s="4" t="s">
        <v>46</v>
      </c>
      <c r="O5" s="4" t="s">
        <v>32</v>
      </c>
      <c r="P5" s="4" t="s">
        <v>33</v>
      </c>
      <c r="Q5" s="4">
        <v>0</v>
      </c>
      <c r="R5" s="7">
        <v>44667</v>
      </c>
      <c r="S5" s="6">
        <v>44671</v>
      </c>
      <c r="T5" s="4" t="s">
        <v>34</v>
      </c>
      <c r="U5" s="4">
        <v>166.46</v>
      </c>
      <c r="V5" s="4">
        <v>0</v>
      </c>
      <c r="W5" s="4">
        <v>0</v>
      </c>
      <c r="X5" s="4" t="s">
        <v>35</v>
      </c>
      <c r="Y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2" sqref="A12:A14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47</v>
      </c>
    </row>
    <row r="2" s="4" customFormat="1" spans="1:9">
      <c r="A2" s="5">
        <v>17807252169</v>
      </c>
      <c r="B2" s="6">
        <v>44667</v>
      </c>
      <c r="C2" s="6">
        <v>44668</v>
      </c>
      <c r="D2" s="4">
        <v>157.33</v>
      </c>
      <c r="E2" s="4" t="str">
        <f>VLOOKUP(A2,HOP!A:L,12,0)</f>
        <v>157.33</v>
      </c>
      <c r="F2" s="4" t="str">
        <f>VLOOKUP(A2,HOP!A:C,3,0)</f>
        <v>2513408</v>
      </c>
      <c r="G2" s="4">
        <f>D2-E2</f>
        <v>0</v>
      </c>
      <c r="H2" s="4" t="str">
        <f>$H$1&amp;F2</f>
        <v>，2513408</v>
      </c>
      <c r="I2" s="4" t="str">
        <f>VLOOKUP(A2,HOP!A:U,21,0)</f>
        <v>直连</v>
      </c>
    </row>
    <row r="3" s="4" customFormat="1" spans="1:9">
      <c r="A3" s="5">
        <v>17807532821</v>
      </c>
      <c r="B3" s="6">
        <v>44667</v>
      </c>
      <c r="C3" s="6">
        <v>44668</v>
      </c>
      <c r="D3" s="4">
        <v>240.72</v>
      </c>
      <c r="E3" s="4" t="str">
        <f>VLOOKUP(A3,HOP!A:L,12,0)</f>
        <v>240.72</v>
      </c>
      <c r="F3" s="4" t="str">
        <f>VLOOKUP(A3,HOP!A:C,3,0)</f>
        <v>2513620</v>
      </c>
      <c r="G3" s="4">
        <f>D3-E3</f>
        <v>0</v>
      </c>
      <c r="H3" s="4" t="str">
        <f>$H$1&amp;F3</f>
        <v>，2513620</v>
      </c>
      <c r="I3" s="4" t="str">
        <f>VLOOKUP(A3,HOP!A:U,21,0)</f>
        <v>直连</v>
      </c>
    </row>
    <row r="4" s="4" customFormat="1" spans="1:9">
      <c r="A4" s="5">
        <v>17807705143</v>
      </c>
      <c r="B4" s="6">
        <v>44667</v>
      </c>
      <c r="C4" s="6">
        <v>44668</v>
      </c>
      <c r="D4" s="4">
        <v>590.74</v>
      </c>
      <c r="E4" s="4" t="str">
        <f>VLOOKUP(A4,HOP!A:L,12,0)</f>
        <v>590.74</v>
      </c>
      <c r="F4" s="4" t="str">
        <f>VLOOKUP(A4,HOP!A:C,3,0)</f>
        <v>2513742</v>
      </c>
      <c r="G4" s="4">
        <f>D4-E4</f>
        <v>0</v>
      </c>
      <c r="H4" s="4" t="str">
        <f>$H$1&amp;F4</f>
        <v>，2513742</v>
      </c>
      <c r="I4" s="4" t="str">
        <f>VLOOKUP(A4,HOP!A:U,21,0)</f>
        <v>直连</v>
      </c>
    </row>
    <row r="5" s="4" customFormat="1" spans="1:9">
      <c r="A5" s="5">
        <v>17807716010</v>
      </c>
      <c r="B5" s="6">
        <v>44667</v>
      </c>
      <c r="C5" s="6">
        <v>44668</v>
      </c>
      <c r="D5" s="4">
        <v>166.46</v>
      </c>
      <c r="E5" s="4" t="str">
        <f>VLOOKUP(A5,HOP!A:L,12,0)</f>
        <v>166.46</v>
      </c>
      <c r="F5" s="4" t="str">
        <f>VLOOKUP(A5,HOP!A:C,3,0)</f>
        <v>2513749</v>
      </c>
      <c r="G5" s="4">
        <f>D5-E5</f>
        <v>0</v>
      </c>
      <c r="H5" s="4" t="str">
        <f>$H$1&amp;F5</f>
        <v>，2513749</v>
      </c>
      <c r="I5" s="4" t="str">
        <f>VLOOKUP(A5,HOP!A:U,21,0)</f>
        <v>直连</v>
      </c>
    </row>
    <row r="7" spans="4:4">
      <c r="D7" s="4">
        <f>SUM(D2:D6)</f>
        <v>1155.25</v>
      </c>
    </row>
    <row r="12" spans="1:1">
      <c r="A12" s="4" t="s">
        <v>48</v>
      </c>
    </row>
    <row r="13" spans="1:1">
      <c r="A13" s="4" t="s">
        <v>49</v>
      </c>
    </row>
    <row r="14" spans="1:1">
      <c r="A14" s="4" t="s">
        <v>50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1">
      <c r="A1" s="2" t="s">
        <v>51</v>
      </c>
      <c r="B1" s="2" t="s">
        <v>52</v>
      </c>
      <c r="C1" s="2" t="s">
        <v>53</v>
      </c>
      <c r="D1" s="2" t="s">
        <v>54</v>
      </c>
      <c r="E1" s="2" t="s">
        <v>13</v>
      </c>
      <c r="F1" s="2" t="s">
        <v>5</v>
      </c>
      <c r="G1" s="2" t="s">
        <v>6</v>
      </c>
      <c r="H1" s="2" t="s">
        <v>55</v>
      </c>
      <c r="I1" s="2" t="s">
        <v>56</v>
      </c>
      <c r="J1" s="2" t="s">
        <v>57</v>
      </c>
      <c r="K1" s="2" t="s">
        <v>58</v>
      </c>
      <c r="L1" s="2" t="s">
        <v>59</v>
      </c>
      <c r="M1" s="2" t="s">
        <v>60</v>
      </c>
      <c r="N1" s="2" t="s">
        <v>61</v>
      </c>
      <c r="O1" s="2" t="s">
        <v>62</v>
      </c>
      <c r="P1" s="2" t="s">
        <v>63</v>
      </c>
      <c r="Q1" s="2" t="s">
        <v>64</v>
      </c>
      <c r="R1" s="2" t="s">
        <v>65</v>
      </c>
      <c r="S1" s="2" t="s">
        <v>66</v>
      </c>
      <c r="T1" s="2" t="s">
        <v>67</v>
      </c>
      <c r="U1" s="2" t="s">
        <v>68</v>
      </c>
    </row>
    <row r="2" s="1" customFormat="1" spans="1:21">
      <c r="A2" s="3">
        <v>17807716010</v>
      </c>
      <c r="B2" s="1" t="s">
        <v>69</v>
      </c>
      <c r="C2" s="1" t="s">
        <v>70</v>
      </c>
      <c r="D2" s="1" t="s">
        <v>71</v>
      </c>
      <c r="E2" s="1" t="s">
        <v>46</v>
      </c>
      <c r="F2" s="1" t="s">
        <v>69</v>
      </c>
      <c r="G2" s="1" t="s">
        <v>72</v>
      </c>
      <c r="H2" s="1" t="s">
        <v>73</v>
      </c>
      <c r="I2" s="1" t="s">
        <v>74</v>
      </c>
      <c r="J2" s="1" t="s">
        <v>75</v>
      </c>
      <c r="K2" s="1" t="s">
        <v>74</v>
      </c>
      <c r="L2" s="1" t="s">
        <v>74</v>
      </c>
      <c r="M2" s="1" t="s">
        <v>76</v>
      </c>
      <c r="N2" s="1" t="s">
        <v>76</v>
      </c>
      <c r="O2" s="1" t="s">
        <v>77</v>
      </c>
      <c r="P2" s="1" t="s">
        <v>78</v>
      </c>
      <c r="Q2" s="1" t="s">
        <v>79</v>
      </c>
      <c r="R2" s="1" t="s">
        <v>80</v>
      </c>
      <c r="S2" s="1" t="s">
        <v>81</v>
      </c>
      <c r="T2" s="1" t="s">
        <v>82</v>
      </c>
      <c r="U2" s="1" t="s">
        <v>83</v>
      </c>
    </row>
    <row r="3" s="1" customFormat="1" spans="1:21">
      <c r="A3" s="3">
        <v>17807705143</v>
      </c>
      <c r="B3" s="1" t="s">
        <v>69</v>
      </c>
      <c r="C3" s="1" t="s">
        <v>84</v>
      </c>
      <c r="D3" s="1" t="s">
        <v>85</v>
      </c>
      <c r="E3" s="1" t="s">
        <v>43</v>
      </c>
      <c r="F3" s="1" t="s">
        <v>69</v>
      </c>
      <c r="G3" s="1" t="s">
        <v>72</v>
      </c>
      <c r="H3" s="1" t="s">
        <v>73</v>
      </c>
      <c r="I3" s="1" t="s">
        <v>86</v>
      </c>
      <c r="J3" s="1" t="s">
        <v>75</v>
      </c>
      <c r="K3" s="1" t="s">
        <v>86</v>
      </c>
      <c r="L3" s="1" t="s">
        <v>86</v>
      </c>
      <c r="M3" s="1" t="s">
        <v>76</v>
      </c>
      <c r="N3" s="1" t="s">
        <v>76</v>
      </c>
      <c r="O3" s="1" t="s">
        <v>77</v>
      </c>
      <c r="P3" s="1" t="s">
        <v>78</v>
      </c>
      <c r="Q3" s="1" t="s">
        <v>79</v>
      </c>
      <c r="R3" s="1" t="s">
        <v>87</v>
      </c>
      <c r="S3" s="1" t="s">
        <v>81</v>
      </c>
      <c r="T3" s="1" t="s">
        <v>82</v>
      </c>
      <c r="U3" s="1" t="s">
        <v>83</v>
      </c>
    </row>
    <row r="4" s="1" customFormat="1" spans="1:21">
      <c r="A4" s="3">
        <v>17807532821</v>
      </c>
      <c r="B4" s="1" t="s">
        <v>69</v>
      </c>
      <c r="C4" s="1" t="s">
        <v>88</v>
      </c>
      <c r="D4" s="1" t="s">
        <v>89</v>
      </c>
      <c r="E4" s="1" t="s">
        <v>39</v>
      </c>
      <c r="F4" s="1" t="s">
        <v>69</v>
      </c>
      <c r="G4" s="1" t="s">
        <v>72</v>
      </c>
      <c r="H4" s="1" t="s">
        <v>73</v>
      </c>
      <c r="I4" s="1" t="s">
        <v>90</v>
      </c>
      <c r="J4" s="1" t="s">
        <v>75</v>
      </c>
      <c r="K4" s="1" t="s">
        <v>90</v>
      </c>
      <c r="L4" s="1" t="s">
        <v>90</v>
      </c>
      <c r="M4" s="1" t="s">
        <v>76</v>
      </c>
      <c r="N4" s="1" t="s">
        <v>76</v>
      </c>
      <c r="O4" s="1" t="s">
        <v>77</v>
      </c>
      <c r="P4" s="1" t="s">
        <v>78</v>
      </c>
      <c r="Q4" s="1" t="s">
        <v>79</v>
      </c>
      <c r="R4" s="1" t="s">
        <v>91</v>
      </c>
      <c r="S4" s="1" t="s">
        <v>81</v>
      </c>
      <c r="T4" s="1" t="s">
        <v>82</v>
      </c>
      <c r="U4" s="1" t="s">
        <v>83</v>
      </c>
    </row>
    <row r="5" s="1" customFormat="1" spans="1:21">
      <c r="A5" s="3">
        <v>17807252169</v>
      </c>
      <c r="B5" s="1" t="s">
        <v>69</v>
      </c>
      <c r="C5" s="1" t="s">
        <v>92</v>
      </c>
      <c r="D5" s="1" t="s">
        <v>93</v>
      </c>
      <c r="E5" s="1" t="s">
        <v>31</v>
      </c>
      <c r="F5" s="1" t="s">
        <v>69</v>
      </c>
      <c r="G5" s="1" t="s">
        <v>72</v>
      </c>
      <c r="H5" s="1" t="s">
        <v>73</v>
      </c>
      <c r="I5" s="1" t="s">
        <v>94</v>
      </c>
      <c r="J5" s="1" t="s">
        <v>75</v>
      </c>
      <c r="K5" s="1" t="s">
        <v>94</v>
      </c>
      <c r="L5" s="1" t="s">
        <v>94</v>
      </c>
      <c r="M5" s="1" t="s">
        <v>76</v>
      </c>
      <c r="N5" s="1" t="s">
        <v>76</v>
      </c>
      <c r="O5" s="1" t="s">
        <v>77</v>
      </c>
      <c r="P5" s="1" t="s">
        <v>78</v>
      </c>
      <c r="Q5" s="1" t="s">
        <v>79</v>
      </c>
      <c r="R5" s="1" t="s">
        <v>95</v>
      </c>
      <c r="S5" s="1" t="s">
        <v>81</v>
      </c>
      <c r="T5" s="1" t="s">
        <v>82</v>
      </c>
      <c r="U5" s="1" t="s">
        <v>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2022-04-20T01:05:25Z</dcterms:created>
  <dcterms:modified xsi:type="dcterms:W3CDTF">2022-04-20T02:11:59Z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AA1FD4DA1A1D49849CDFA999E969E28F</vt:lpwstr>
  </property>
  <property fmtid="{D5CDD505-2E9C-101B-9397-08002B2CF9AE}" pid="3" name="KSOProductBuildVer">
    <vt:lpwstr>2052-11.1.0.11636</vt:lpwstr>
  </property>
</Properties>
</file>