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<sst xmlns="http://schemas.openxmlformats.org/spreadsheetml/2006/main" count="867" uniqueCount="361">
  <si>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</si>
  <si>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</si>
  <si>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</si>
  <si>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</si>
  <si>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</si>
  <si>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</si>
  <si>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</si>
  <si>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</si>
  <si>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</si>
  <si>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</si>
  <si>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</si>
  <si>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</si>
  <si>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</si>
  <si>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</si>
  <si>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</si>
  <si>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</si>
  <si>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</si>
  <si>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</si>
  <si>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</si>
  <si>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</si>
  <si>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</si>
  <si>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</si>
  <si>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</si>
  <si>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</si>
  <si>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</si>
  <si>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17040539348	</t>
  </si>
  <si>
    <t>Ctrip</t>
  </si>
  <si>
    <t>正常</t>
  </si>
  <si>
    <t>[新奥尔良]新奥尔良喜来登酒店(Sheraton New Orleans Hotel)(37247765)</t>
  </si>
  <si>
    <t>传统客房（1张特大床）&lt;不退款&gt;&lt;2人入住&gt;</t>
  </si>
  <si>
    <t>USD</t>
  </si>
  <si>
    <t>Benson/Scott Matthew</t>
  </si>
  <si>
    <t>CA5326220420USD</t>
  </si>
  <si>
    <t>未提现</t>
  </si>
  <si>
    <t>携程开票</t>
  </si>
  <si>
    <t xml:space="preserve">2353518	</t>
  </si>
  <si>
    <t xml:space="preserve">83946772	</t>
  </si>
  <si>
    <t xml:space="preserve">17154523260	</t>
  </si>
  <si>
    <t>[迈阿密海滩]南海滩SLS酒店(SLS South Beach)(37212229)</t>
  </si>
  <si>
    <t>高级城景大床房&lt;不退款&gt;&lt;2人入住&gt;</t>
  </si>
  <si>
    <t>ARGYROS/ANASTASIOS</t>
  </si>
  <si>
    <t xml:space="preserve">2382991	</t>
  </si>
  <si>
    <t xml:space="preserve">	</t>
  </si>
  <si>
    <t xml:space="preserve">17306082160	</t>
  </si>
  <si>
    <t>[新奥尔良]新奥尔良市区超圆屋顶体育场假日酒店(Holiday Inn New Orleans-Downtown Superdome, an Ihg Hotel)(37242622)</t>
  </si>
  <si>
    <t>大床房&lt;不退款&gt;&lt;2人入住&gt;</t>
  </si>
  <si>
    <t>Williamson/Ryan Alexander</t>
  </si>
  <si>
    <t xml:space="preserve">2414701	</t>
  </si>
  <si>
    <t xml:space="preserve">21250777	</t>
  </si>
  <si>
    <t xml:space="preserve">17430901060	</t>
  </si>
  <si>
    <t>[Te Aro]西广场酒店(West Plaza Hotel)(39049918)</t>
  </si>
  <si>
    <t>标准双床房&lt;不退款&gt;&lt;2人入住&gt;</t>
  </si>
  <si>
    <t>Makene/Lesley Joy</t>
  </si>
  <si>
    <t xml:space="preserve">2426780	</t>
  </si>
  <si>
    <t xml:space="preserve">EXP-1897046515	</t>
  </si>
  <si>
    <t xml:space="preserve">17581123725	</t>
  </si>
  <si>
    <t>[麦迪逊]麦迪逊机场舒适酒店(Comfort Inn &amp; Suites Madison - Airport)(37224300)</t>
  </si>
  <si>
    <t>标准房, 1 张特大床房&lt;2人入住&gt;&lt;不退款&gt;&lt;早餐&gt;</t>
  </si>
  <si>
    <t>Ippolito/Kim,Brooks/Robert</t>
  </si>
  <si>
    <t xml:space="preserve">2453033	</t>
  </si>
  <si>
    <t xml:space="preserve">70682458	</t>
  </si>
  <si>
    <t xml:space="preserve">17680175405	</t>
  </si>
  <si>
    <t>[弗罗茨瓦夫]弗罗茨瓦夫中枢康铂酒店(Campanile Wroclaw Centrum)(39052137)</t>
  </si>
  <si>
    <t>新一代双人房&lt;不退款&gt;&lt;2人入住&gt;</t>
  </si>
  <si>
    <t>VERETA/YULIIA,SHVETS/ANDRII,KONDRATIUK/IRYNA</t>
  </si>
  <si>
    <t xml:space="preserve">2475014	</t>
  </si>
  <si>
    <t>34361UC000318</t>
  </si>
  <si>
    <t xml:space="preserve">34361UC000317	</t>
  </si>
  <si>
    <t xml:space="preserve">17726253420	</t>
  </si>
  <si>
    <t>[纽约]梦幻市区酒店(Dream Downtown)(39047687)</t>
  </si>
  <si>
    <t>客房, 1 张特大床, 阳台 (Bronze)&lt;1&gt;&lt;不退款&gt;&lt;2人入住&gt;</t>
  </si>
  <si>
    <t>Williams/Raymond</t>
  </si>
  <si>
    <t xml:space="preserve">2486001	</t>
  </si>
  <si>
    <t xml:space="preserve">63084SC065973	</t>
  </si>
  <si>
    <t xml:space="preserve">17728652084	</t>
  </si>
  <si>
    <t>[吉尔福德]基尔弗德港口酒店(Guildford Harbour Hotel)(37201805)</t>
  </si>
  <si>
    <t>标准双人房&lt;不退款&gt;&lt;2人入住&gt;</t>
  </si>
  <si>
    <t>mills/Ricardo</t>
  </si>
  <si>
    <t xml:space="preserve">2487583	</t>
  </si>
  <si>
    <t xml:space="preserve">9403SC061119	</t>
  </si>
  <si>
    <t xml:space="preserve">17735633619	</t>
  </si>
  <si>
    <t>[蒙特利尔]勒努维尔酒店(Le Nouvel Hotel)(37211100)</t>
  </si>
  <si>
    <t>标准房&lt;不退款&gt;&lt;2人入住&gt;</t>
  </si>
  <si>
    <t>Trottier/Gilles</t>
  </si>
  <si>
    <t xml:space="preserve">18588	</t>
  </si>
  <si>
    <t xml:space="preserve">17762662458	</t>
  </si>
  <si>
    <t>[里诺]惠特尼峰酒店(Whitney Peak Hotel)(40126239)</t>
  </si>
  <si>
    <t>Denham/William</t>
  </si>
  <si>
    <t xml:space="preserve">4J8A7KQJT	</t>
  </si>
  <si>
    <t xml:space="preserve">17771658355	</t>
  </si>
  <si>
    <t>[基拉戈]鸠河度假村及码头(Dove Creek Resort &amp; Marina)(39037786)</t>
  </si>
  <si>
    <t>特大床房&lt;不退款&gt;&lt;2人入住&gt;</t>
  </si>
  <si>
    <t>James/Roger,Thompson/Angela</t>
  </si>
  <si>
    <t xml:space="preserve">EXP-1921561853	</t>
  </si>
  <si>
    <t xml:space="preserve">17773706637	</t>
  </si>
  <si>
    <t>[纽约]蒙德里安公园大道酒店(Mondrian Park Avenue)(70751934)</t>
  </si>
  <si>
    <t>特大床房带阳台&lt;不退款&gt;&lt;2人入住&gt;</t>
  </si>
  <si>
    <t>Campbell/Collette</t>
  </si>
  <si>
    <t xml:space="preserve">138686470	</t>
  </si>
  <si>
    <t xml:space="preserve">17792526419	</t>
  </si>
  <si>
    <t>[黑尔]曼彻斯特机场丽笙蓝标酒店(Radisson Blu Manchester Airport)(37198182)</t>
  </si>
  <si>
    <t>高级跑道景观房&lt;不退款&gt;&lt;2人入住&gt;</t>
  </si>
  <si>
    <t>HOLLANDS/THOMAS</t>
  </si>
  <si>
    <t xml:space="preserve">2507705	</t>
  </si>
  <si>
    <t xml:space="preserve">17796444848	</t>
  </si>
  <si>
    <t>[奇尼塞洛巴尔萨莫]科斯莫宫酒店(Cosmo Hotel Palace)(37204578)</t>
  </si>
  <si>
    <t>客房(双床)&lt;2人入住&gt;&lt;不退款&gt;</t>
  </si>
  <si>
    <t>ANTHONIDURA/MANOJ KUMARA DE SILVA</t>
  </si>
  <si>
    <t xml:space="preserve">2508298	</t>
  </si>
  <si>
    <t xml:space="preserve">1924689472	</t>
  </si>
  <si>
    <t xml:space="preserve">17796525579	</t>
  </si>
  <si>
    <t>Pries/Kristine</t>
  </si>
  <si>
    <t xml:space="preserve">17796912661	</t>
  </si>
  <si>
    <t>[新加坡]新加坡国敦河畔大酒店(Grand Copthorne Waterfront Singapore)(37196675)</t>
  </si>
  <si>
    <t>豪华房&lt;不退款&gt;&lt;2人入住&gt;</t>
  </si>
  <si>
    <t>tan/jun sing</t>
  </si>
  <si>
    <t xml:space="preserve">2508549	</t>
  </si>
  <si>
    <t xml:space="preserve">17797668303	</t>
  </si>
  <si>
    <t>[清迈]清迈R2酒店(R2 Hotel Chiangmai)(44811282)</t>
  </si>
  <si>
    <t>标准双人床房&lt;不退款&gt;&lt;2人入住&gt;</t>
  </si>
  <si>
    <t>Pharoongruang/Pramoul,Pharoongruang/Pramoul</t>
  </si>
  <si>
    <t xml:space="preserve">2509066	</t>
  </si>
  <si>
    <t>取消</t>
  </si>
  <si>
    <t xml:space="preserve">17798874013	</t>
  </si>
  <si>
    <t>[Northern Farm]苏巴谷旅馆(Shumba Valley Lodge)(39663677)</t>
  </si>
  <si>
    <t>双人间&lt;2人入住&gt;&lt;不退款&gt;</t>
  </si>
  <si>
    <t>Moshogo/Maria,Moshogo/Maria</t>
  </si>
  <si>
    <t xml:space="preserve">481852	</t>
  </si>
  <si>
    <t xml:space="preserve">17800258406	</t>
  </si>
  <si>
    <t>[巴洛克]德禺海滩度假酒店(De Rhu Beach Resort)(39664763)</t>
  </si>
  <si>
    <t>高级双床房标准间&lt;不退款&gt;&lt;2人入住&gt;</t>
  </si>
  <si>
    <t>Mohktar/Afizan,Mohktar/Afizan</t>
  </si>
  <si>
    <t xml:space="preserve">363026	</t>
  </si>
  <si>
    <t xml:space="preserve">17806452250	</t>
  </si>
  <si>
    <t>[弗里蒙特]亚美利加长住酒店 - 弗里蒙特 - 纽瓦克(Extended Stay America Suites - Fremont - Newark)(37224760)</t>
  </si>
  <si>
    <t>一室公寓（大床）&lt;不退款&gt;&lt;2人入住&gt;</t>
  </si>
  <si>
    <t>Mejia/Ronald</t>
  </si>
  <si>
    <t xml:space="preserve">158162407	</t>
  </si>
  <si>
    <t xml:space="preserve">17806728207	</t>
  </si>
  <si>
    <t>[水原]水原安巴萨多尔酒店(Novotel Ambassador Suwon)(37205308)</t>
  </si>
  <si>
    <t>高级特大床房&lt;不退款&gt;&lt;2人入住&gt;</t>
  </si>
  <si>
    <t>Shin/Sungho</t>
  </si>
  <si>
    <t xml:space="preserve">2513042	</t>
  </si>
  <si>
    <t xml:space="preserve">8748WDF548;XM	</t>
  </si>
  <si>
    <t xml:space="preserve">17806772933	</t>
  </si>
  <si>
    <t>[首尔]首尔雅曼蒂酒店(Amanti Hotel Seoul)(44705302)</t>
  </si>
  <si>
    <t>豪华双床房&lt;不退款&gt;&lt;2人入住&gt;</t>
  </si>
  <si>
    <t>GARCIA/RICARDO</t>
  </si>
  <si>
    <t xml:space="preserve">2513072	</t>
  </si>
  <si>
    <t xml:space="preserve">22160389	</t>
  </si>
  <si>
    <t xml:space="preserve">17807490769	</t>
  </si>
  <si>
    <t>[济州市]济州岛一号酒店(Hotel the One Jeju Island)(40617569)</t>
  </si>
  <si>
    <t>hye ryeong/jo,hye ryeong/jo</t>
  </si>
  <si>
    <t xml:space="preserve">2513586	</t>
  </si>
  <si>
    <t xml:space="preserve">22239353	</t>
  </si>
  <si>
    <t xml:space="preserve">17807489068	</t>
  </si>
  <si>
    <t>[迪拜]迪拜市中心罗弗酒店(Rove Downtown)(39052491)</t>
  </si>
  <si>
    <t>越野房&lt;不退款&gt;&lt;2人入住&gt;</t>
  </si>
  <si>
    <t>Liu/Huchao,Li/Rong</t>
  </si>
  <si>
    <t xml:space="preserve">17807633887	</t>
  </si>
  <si>
    <t>[兰贝斯区]伦敦丽亭滨河酒店(Park Plaza London Riverbank)(37203460)</t>
  </si>
  <si>
    <t>行政双人床房&lt;不退款&gt;&lt;2人入住&gt;</t>
  </si>
  <si>
    <t>LI/Mingyinfeng,Liu/Yijiang</t>
  </si>
  <si>
    <t xml:space="preserve">2513694	</t>
  </si>
  <si>
    <t xml:space="preserve">23465165	</t>
  </si>
  <si>
    <t>，</t>
  </si>
  <si>
    <t>A220420102112481</t>
  </si>
  <si>
    <t>USD / HKD 当前参考汇率: 7.84262</t>
  </si>
  <si>
    <t>总计：6117 USD/
47973.31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</si>
  <si>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</si>
  <si>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</si>
  <si>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</si>
  <si>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</si>
  <si>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</si>
  <si>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</si>
  <si>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</si>
  <si>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</si>
  <si>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</si>
  <si>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</si>
  <si>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</si>
  <si>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</si>
  <si>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</si>
  <si>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</si>
  <si>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</si>
  <si>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</si>
  <si>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</si>
  <si>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</si>
  <si>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2022-04-16</t>
  </si>
  <si>
    <t>2513694</t>
  </si>
  <si>
    <t>伦敦丽亭滨河酒店</t>
  </si>
  <si>
    <t>LI Mingyinfeng,Liu Yijiang</t>
  </si>
  <si>
    <t>2022-04-17</t>
  </si>
  <si>
    <t>退房日周结</t>
  </si>
  <si>
    <t>1500.59</t>
  </si>
  <si>
    <t>235.00</t>
  </si>
  <si>
    <t>0</t>
  </si>
  <si>
    <t>0.00</t>
  </si>
  <si>
    <t>携程盛景国际直连</t>
  </si>
  <si>
    <t>01.010677</t>
  </si>
  <si>
    <t>2022-04-16 17:12:40</t>
  </si>
  <si>
    <t>否</t>
  </si>
  <si>
    <t>汇智国际旅游发展有限公司</t>
  </si>
  <si>
    <t>直连</t>
  </si>
  <si>
    <t>2513588</t>
  </si>
  <si>
    <t>迪拜市中心罗弗酒店</t>
  </si>
  <si>
    <t>Liu Huchao,Li Rong</t>
  </si>
  <si>
    <t>606.62</t>
  </si>
  <si>
    <t>95.00</t>
  </si>
  <si>
    <t>2022-04-16 16:04:21</t>
  </si>
  <si>
    <t>2513586</t>
  </si>
  <si>
    <t>济州岛一号酒店</t>
  </si>
  <si>
    <t>hye ryeong jo,hye ryeong jo</t>
  </si>
  <si>
    <t>421.44</t>
  </si>
  <si>
    <t>66.00</t>
  </si>
  <si>
    <t>2022-04-16 16:22:24</t>
  </si>
  <si>
    <t>2513072</t>
  </si>
  <si>
    <t>首尔情侣酒店</t>
  </si>
  <si>
    <t>GARCIA RICARDO</t>
  </si>
  <si>
    <t>957.83</t>
  </si>
  <si>
    <t>150.00</t>
  </si>
  <si>
    <t>2022-04-16 11:14:22</t>
  </si>
  <si>
    <t>2513042</t>
  </si>
  <si>
    <t>水原安巴萨多尔酒店</t>
  </si>
  <si>
    <t>Shin Sungho</t>
  </si>
  <si>
    <t>842.89</t>
  </si>
  <si>
    <t>132.00</t>
  </si>
  <si>
    <t>2022-04-16 10:48:04</t>
  </si>
  <si>
    <t>2512832</t>
  </si>
  <si>
    <t>亚美利加长住酒店 - 弗里蒙特 - 纽瓦克</t>
  </si>
  <si>
    <t>Mejia Ronald</t>
  </si>
  <si>
    <t>587.47</t>
  </si>
  <si>
    <t>92.00</t>
  </si>
  <si>
    <t>2022-04-16 06:42:18</t>
  </si>
  <si>
    <t>2022-04-14</t>
  </si>
  <si>
    <t>2511093</t>
  </si>
  <si>
    <t>关丹德禺海滩度假酒店</t>
  </si>
  <si>
    <t>Mohktar Afizan,Mohktar Afizan</t>
  </si>
  <si>
    <t>210.61</t>
  </si>
  <si>
    <t>33.00</t>
  </si>
  <si>
    <t>2022-04-14 19:08:43</t>
  </si>
  <si>
    <t>2509976</t>
  </si>
  <si>
    <t>苏巴谷旅馆</t>
  </si>
  <si>
    <t>Moshogo Maria,Moshogo Maria</t>
  </si>
  <si>
    <t>2022-04-15</t>
  </si>
  <si>
    <t>485.03</t>
  </si>
  <si>
    <t>76.00</t>
  </si>
  <si>
    <t>2022-04-14 06:51:19</t>
  </si>
  <si>
    <t>2022-04-13</t>
  </si>
  <si>
    <t>2509066</t>
  </si>
  <si>
    <t>清迈R2酒店</t>
  </si>
  <si>
    <t>Pharoongruang Pramoul,Pharoongruang Pramoul</t>
  </si>
  <si>
    <t>82.94</t>
  </si>
  <si>
    <t>13.00</t>
  </si>
  <si>
    <t>2022-04-13 15:53:17</t>
  </si>
  <si>
    <t>2508549</t>
  </si>
  <si>
    <t>新加坡国敦河畔大酒店</t>
  </si>
  <si>
    <t>tan jun sing</t>
  </si>
  <si>
    <t>1888.48</t>
  </si>
  <si>
    <t>296.00</t>
  </si>
  <si>
    <t>2022-04-13 10:36:34</t>
  </si>
  <si>
    <t>2508350</t>
  </si>
  <si>
    <t>蒙德里安公园大道酒店</t>
  </si>
  <si>
    <t>Pries Kristine</t>
  </si>
  <si>
    <t>2271.28</t>
  </si>
  <si>
    <t>356.00</t>
  </si>
  <si>
    <t>2022-04-13 06:01:48</t>
  </si>
  <si>
    <t>2508298</t>
  </si>
  <si>
    <t>科斯莫宫酒店</t>
  </si>
  <si>
    <t>ANTHONIDURA MANOJ KUMARA DE SILVA</t>
  </si>
  <si>
    <t>854.92</t>
  </si>
  <si>
    <t>134.00</t>
  </si>
  <si>
    <t>2022-04-13 03:25:51</t>
  </si>
  <si>
    <t>2022-04-12</t>
  </si>
  <si>
    <t>2507705</t>
  </si>
  <si>
    <t>Radisson Blu Hotel Manchester Airport</t>
  </si>
  <si>
    <t>HOLLANDS THOMAS</t>
  </si>
  <si>
    <t>1608.64</t>
  </si>
  <si>
    <t>252.00</t>
  </si>
  <si>
    <t>2022-04-12 19:04:23</t>
  </si>
  <si>
    <t>2022-04-07</t>
  </si>
  <si>
    <t>2500897</t>
  </si>
  <si>
    <t>德福克里克阿森蒂集合成员酒店</t>
  </si>
  <si>
    <t>James Roger,Thompson Angela</t>
  </si>
  <si>
    <t>4117.22</t>
  </si>
  <si>
    <t>646.00</t>
  </si>
  <si>
    <t>2022-04-07 08:40:51</t>
  </si>
  <si>
    <t>2022-04-05</t>
  </si>
  <si>
    <t>2497879</t>
  </si>
  <si>
    <t>惠特尼山峰酒店</t>
  </si>
  <si>
    <t>Denham William</t>
  </si>
  <si>
    <t>892.92</t>
  </si>
  <si>
    <t>140.00</t>
  </si>
  <si>
    <t>2022-04-05 04:34:57</t>
  </si>
  <si>
    <t>2022-03-30</t>
  </si>
  <si>
    <t>2489388</t>
  </si>
  <si>
    <t>勒努维尔酒店</t>
  </si>
  <si>
    <t>Trottier Gilles</t>
  </si>
  <si>
    <t>612.34</t>
  </si>
  <si>
    <t>96.00</t>
  </si>
  <si>
    <t>2022-03-30 09:22:01</t>
  </si>
  <si>
    <t>2022-03-29</t>
  </si>
  <si>
    <t>2487583</t>
  </si>
  <si>
    <t>吉尔福德海港酒店</t>
  </si>
  <si>
    <t>mills Ricardo</t>
  </si>
  <si>
    <t>1066.55</t>
  </si>
  <si>
    <t>167.00</t>
  </si>
  <si>
    <t>2022-03-29 07:02:25</t>
  </si>
  <si>
    <t>2022-03-28</t>
  </si>
  <si>
    <t>2486001</t>
  </si>
  <si>
    <t>梦幻市区酒店</t>
  </si>
  <si>
    <t>Williams Raymond</t>
  </si>
  <si>
    <t>3285.44</t>
  </si>
  <si>
    <t>515.00</t>
  </si>
  <si>
    <t>2022-03-28 01:42:36</t>
  </si>
  <si>
    <t>2022-04-08</t>
  </si>
  <si>
    <t>2502503</t>
  </si>
  <si>
    <t>Campbell Collette</t>
  </si>
  <si>
    <t>2269.11</t>
  </si>
  <si>
    <t>2022-04-08 05:35:56</t>
  </si>
  <si>
    <t>2022-03-20</t>
  </si>
  <si>
    <t>2475014</t>
  </si>
  <si>
    <t>弗罗茨瓦夫中枢康铂酒店</t>
  </si>
  <si>
    <t>VERETA YULIIA,SHVETS ANDRII,KONDRATIUK IRYNA</t>
  </si>
  <si>
    <t>573.70</t>
  </si>
  <si>
    <t>90.00</t>
  </si>
  <si>
    <t>2022-03-20 02:48:19</t>
  </si>
  <si>
    <t>2022-03-07</t>
  </si>
  <si>
    <t>2453033</t>
  </si>
  <si>
    <t>麦迪逊机场舒适酒店</t>
  </si>
  <si>
    <t>Ippolito Kim,Brooks Robert</t>
  </si>
  <si>
    <t>943.66</t>
  </si>
  <si>
    <t>149.00</t>
  </si>
  <si>
    <t>2022-03-07 06:42:20</t>
  </si>
  <si>
    <t>2022-02-20</t>
  </si>
  <si>
    <t>2426780</t>
  </si>
  <si>
    <t xml:space="preserve">西广场酒店 </t>
  </si>
  <si>
    <t>Makene Lesley Joy</t>
  </si>
  <si>
    <t>722.75</t>
  </si>
  <si>
    <t>114.00</t>
  </si>
  <si>
    <t>2022-02-20 16:04:14</t>
  </si>
  <si>
    <t>2022-02-07</t>
  </si>
  <si>
    <t>2414701</t>
  </si>
  <si>
    <t>新奥尔良市区超圆屋顶体育场假日酒店</t>
  </si>
  <si>
    <t>Williamson Ryan Alexander</t>
  </si>
  <si>
    <t>1912.02</t>
  </si>
  <si>
    <t>300.00</t>
  </si>
  <si>
    <t>2022-02-07 22:53:35</t>
  </si>
  <si>
    <t>2022-01-11</t>
  </si>
  <si>
    <t>2382991</t>
  </si>
  <si>
    <t>南海滩SLS酒店</t>
  </si>
  <si>
    <t>ARGYROS ANASTASIOS</t>
  </si>
  <si>
    <t>8684.83</t>
  </si>
  <si>
    <t>1359.00</t>
  </si>
  <si>
    <t>2022-01-11 08:36:50</t>
  </si>
  <si>
    <t>2021-12-24</t>
  </si>
  <si>
    <t>2353518</t>
  </si>
  <si>
    <t>新奥尔良喜来登酒店</t>
  </si>
  <si>
    <t>Benson Scott Matthew</t>
  </si>
  <si>
    <t>1710.91</t>
  </si>
  <si>
    <t>268.00</t>
  </si>
  <si>
    <t>2021-12-24 01:26:21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</si>
</sst>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4" fillId="15" borderId="1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44666</v>
      </c>
      <c r="G2" s="6">
        <v>44668</v>
      </c>
      <c r="H2" s="4">
        <v>1</v>
      </c>
      <c r="I2" s="4">
        <v>2</v>
      </c>
      <c r="J2" s="4">
        <v>2</v>
      </c>
      <c r="K2" s="4" t="s">
        <v>30</v>
      </c>
      <c r="L2" s="4">
        <v>268</v>
      </c>
      <c r="M2" s="4">
        <v>268</v>
      </c>
      <c r="N2" s="4" t="s">
        <v>31</v>
      </c>
      <c r="O2" s="4" t="s">
        <v>32</v>
      </c>
      <c r="P2" s="4" t="s">
        <v>33</v>
      </c>
      <c r="Q2" s="4">
        <v>0</v>
      </c>
      <c r="R2" s="7">
        <v>44554</v>
      </c>
      <c r="S2" s="6">
        <v>44671</v>
      </c>
      <c r="T2" s="4" t="s">
        <v>34</v>
      </c>
      <c r="U2" s="4">
        <v>268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44665</v>
      </c>
      <c r="G3" s="6">
        <v>44668</v>
      </c>
      <c r="H3" s="4">
        <v>1</v>
      </c>
      <c r="I3" s="4">
        <v>3</v>
      </c>
      <c r="J3" s="4">
        <v>3</v>
      </c>
      <c r="K3" s="4" t="s">
        <v>30</v>
      </c>
      <c r="L3" s="4">
        <v>1359</v>
      </c>
      <c r="M3" s="4">
        <v>1359</v>
      </c>
      <c r="N3" s="4" t="s">
        <v>40</v>
      </c>
      <c r="O3" s="4" t="s">
        <v>32</v>
      </c>
      <c r="P3" s="4" t="s">
        <v>33</v>
      </c>
      <c r="Q3" s="4">
        <v>0</v>
      </c>
      <c r="R3" s="7">
        <v>44572</v>
      </c>
      <c r="S3" s="6">
        <v>44671</v>
      </c>
      <c r="T3" s="4" t="s">
        <v>34</v>
      </c>
      <c r="U3" s="4">
        <v>1359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44666</v>
      </c>
      <c r="G4" s="6">
        <v>44668</v>
      </c>
      <c r="H4" s="4">
        <v>1</v>
      </c>
      <c r="I4" s="4">
        <v>2</v>
      </c>
      <c r="J4" s="4">
        <v>2</v>
      </c>
      <c r="K4" s="4" t="s">
        <v>30</v>
      </c>
      <c r="L4" s="4">
        <v>300</v>
      </c>
      <c r="M4" s="4">
        <v>300</v>
      </c>
      <c r="N4" s="4" t="s">
        <v>46</v>
      </c>
      <c r="O4" s="4" t="s">
        <v>32</v>
      </c>
      <c r="P4" s="4" t="s">
        <v>33</v>
      </c>
      <c r="Q4" s="4">
        <v>0</v>
      </c>
      <c r="R4" s="7">
        <v>44599</v>
      </c>
      <c r="S4" s="6">
        <v>44671</v>
      </c>
      <c r="T4" s="4" t="s">
        <v>34</v>
      </c>
      <c r="U4" s="4">
        <v>300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44667</v>
      </c>
      <c r="G5" s="6">
        <v>44668</v>
      </c>
      <c r="H5" s="4">
        <v>1</v>
      </c>
      <c r="I5" s="4">
        <v>1</v>
      </c>
      <c r="J5" s="4">
        <v>1</v>
      </c>
      <c r="K5" s="4" t="s">
        <v>30</v>
      </c>
      <c r="L5" s="4">
        <v>114</v>
      </c>
      <c r="M5" s="4">
        <v>114</v>
      </c>
      <c r="N5" s="4" t="s">
        <v>52</v>
      </c>
      <c r="O5" s="4" t="s">
        <v>32</v>
      </c>
      <c r="P5" s="4" t="s">
        <v>33</v>
      </c>
      <c r="Q5" s="4">
        <v>0</v>
      </c>
      <c r="R5" s="7">
        <v>44612</v>
      </c>
      <c r="S5" s="6">
        <v>44671</v>
      </c>
      <c r="T5" s="4" t="s">
        <v>34</v>
      </c>
      <c r="U5" s="4">
        <v>114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44666</v>
      </c>
      <c r="G6" s="6">
        <v>44668</v>
      </c>
      <c r="H6" s="4">
        <v>1</v>
      </c>
      <c r="I6" s="4">
        <v>2</v>
      </c>
      <c r="J6" s="4">
        <v>2</v>
      </c>
      <c r="K6" s="4" t="s">
        <v>30</v>
      </c>
      <c r="L6" s="4">
        <v>149</v>
      </c>
      <c r="M6" s="4">
        <v>149</v>
      </c>
      <c r="N6" s="4" t="s">
        <v>58</v>
      </c>
      <c r="O6" s="4" t="s">
        <v>32</v>
      </c>
      <c r="P6" s="4" t="s">
        <v>33</v>
      </c>
      <c r="Q6" s="4">
        <v>0</v>
      </c>
      <c r="R6" s="7">
        <v>44627</v>
      </c>
      <c r="S6" s="6">
        <v>44671</v>
      </c>
      <c r="T6" s="4" t="s">
        <v>34</v>
      </c>
      <c r="U6" s="4">
        <v>149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6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44667</v>
      </c>
      <c r="G7" s="6">
        <v>44668</v>
      </c>
      <c r="H7" s="4">
        <v>2</v>
      </c>
      <c r="I7" s="4">
        <v>1</v>
      </c>
      <c r="J7" s="4">
        <v>2</v>
      </c>
      <c r="K7" s="4" t="s">
        <v>30</v>
      </c>
      <c r="L7" s="4">
        <v>90</v>
      </c>
      <c r="M7" s="4">
        <v>90</v>
      </c>
      <c r="N7" s="4" t="s">
        <v>64</v>
      </c>
      <c r="O7" s="4" t="s">
        <v>32</v>
      </c>
      <c r="P7" s="4" t="s">
        <v>33</v>
      </c>
      <c r="Q7" s="4">
        <v>0</v>
      </c>
      <c r="R7" s="7">
        <v>44640</v>
      </c>
      <c r="S7" s="6">
        <v>44671</v>
      </c>
      <c r="T7" s="4" t="s">
        <v>34</v>
      </c>
      <c r="U7" s="4">
        <v>90</v>
      </c>
      <c r="V7" s="4">
        <v>0</v>
      </c>
      <c r="W7" s="4">
        <v>0</v>
      </c>
      <c r="X7" s="4" t="s">
        <v>65</v>
      </c>
      <c r="Y7" s="4" t="s">
        <v>66</v>
      </c>
      <c r="Z7" s="4" t="s">
        <v>67</v>
      </c>
    </row>
    <row r="8" s="4" customFormat="1" spans="1:25">
      <c r="A8" s="4" t="s">
        <v>68</v>
      </c>
      <c r="B8" s="4" t="s">
        <v>26</v>
      </c>
      <c r="C8" s="4" t="s">
        <v>27</v>
      </c>
      <c r="D8" s="4" t="s">
        <v>69</v>
      </c>
      <c r="E8" s="4" t="s">
        <v>70</v>
      </c>
      <c r="F8" s="6">
        <v>44667</v>
      </c>
      <c r="G8" s="6">
        <v>44668</v>
      </c>
      <c r="H8" s="4">
        <v>1</v>
      </c>
      <c r="I8" s="4">
        <v>1</v>
      </c>
      <c r="J8" s="4">
        <v>1</v>
      </c>
      <c r="K8" s="4" t="s">
        <v>30</v>
      </c>
      <c r="L8" s="4">
        <v>515</v>
      </c>
      <c r="M8" s="4">
        <v>515</v>
      </c>
      <c r="N8" s="4" t="s">
        <v>71</v>
      </c>
      <c r="O8" s="4" t="s">
        <v>32</v>
      </c>
      <c r="P8" s="4" t="s">
        <v>33</v>
      </c>
      <c r="Q8" s="4">
        <v>0</v>
      </c>
      <c r="R8" s="7">
        <v>44648</v>
      </c>
      <c r="S8" s="6">
        <v>44671</v>
      </c>
      <c r="T8" s="4" t="s">
        <v>34</v>
      </c>
      <c r="U8" s="4">
        <v>515</v>
      </c>
      <c r="V8" s="4">
        <v>0</v>
      </c>
      <c r="W8" s="4">
        <v>0</v>
      </c>
      <c r="X8" s="4" t="s">
        <v>72</v>
      </c>
      <c r="Y8" s="4" t="s">
        <v>73</v>
      </c>
    </row>
    <row r="9" s="4" customFormat="1" spans="1:25">
      <c r="A9" s="4" t="s">
        <v>74</v>
      </c>
      <c r="B9" s="4" t="s">
        <v>26</v>
      </c>
      <c r="C9" s="4" t="s">
        <v>27</v>
      </c>
      <c r="D9" s="4" t="s">
        <v>75</v>
      </c>
      <c r="E9" s="4" t="s">
        <v>76</v>
      </c>
      <c r="F9" s="6">
        <v>44667</v>
      </c>
      <c r="G9" s="6">
        <v>44668</v>
      </c>
      <c r="H9" s="4">
        <v>1</v>
      </c>
      <c r="I9" s="4">
        <v>1</v>
      </c>
      <c r="J9" s="4">
        <v>1</v>
      </c>
      <c r="K9" s="4" t="s">
        <v>30</v>
      </c>
      <c r="L9" s="4">
        <v>167</v>
      </c>
      <c r="M9" s="4">
        <v>167</v>
      </c>
      <c r="N9" s="4" t="s">
        <v>77</v>
      </c>
      <c r="O9" s="4" t="s">
        <v>32</v>
      </c>
      <c r="P9" s="4" t="s">
        <v>33</v>
      </c>
      <c r="Q9" s="4">
        <v>0</v>
      </c>
      <c r="R9" s="7">
        <v>44649</v>
      </c>
      <c r="S9" s="6">
        <v>44671</v>
      </c>
      <c r="T9" s="4" t="s">
        <v>34</v>
      </c>
      <c r="U9" s="4">
        <v>167</v>
      </c>
      <c r="V9" s="4">
        <v>0</v>
      </c>
      <c r="W9" s="4">
        <v>0</v>
      </c>
      <c r="X9" s="4" t="s">
        <v>78</v>
      </c>
      <c r="Y9" s="4" t="s">
        <v>79</v>
      </c>
    </row>
    <row r="10" s="4" customFormat="1" spans="1:25">
      <c r="A10" s="4" t="s">
        <v>80</v>
      </c>
      <c r="B10" s="4" t="s">
        <v>26</v>
      </c>
      <c r="C10" s="4" t="s">
        <v>27</v>
      </c>
      <c r="D10" s="4" t="s">
        <v>81</v>
      </c>
      <c r="E10" s="4" t="s">
        <v>82</v>
      </c>
      <c r="F10" s="6">
        <v>44667</v>
      </c>
      <c r="G10" s="6">
        <v>44668</v>
      </c>
      <c r="H10" s="4">
        <v>1</v>
      </c>
      <c r="I10" s="4">
        <v>1</v>
      </c>
      <c r="J10" s="4">
        <v>1</v>
      </c>
      <c r="K10" s="4" t="s">
        <v>30</v>
      </c>
      <c r="L10" s="4">
        <v>96</v>
      </c>
      <c r="M10" s="4">
        <v>96</v>
      </c>
      <c r="N10" s="4" t="s">
        <v>83</v>
      </c>
      <c r="O10" s="4" t="s">
        <v>32</v>
      </c>
      <c r="P10" s="4" t="s">
        <v>33</v>
      </c>
      <c r="Q10" s="4">
        <v>0</v>
      </c>
      <c r="R10" s="7">
        <v>44650</v>
      </c>
      <c r="S10" s="6">
        <v>44671</v>
      </c>
      <c r="T10" s="4" t="s">
        <v>34</v>
      </c>
      <c r="U10" s="4">
        <v>96</v>
      </c>
      <c r="V10" s="4">
        <v>0</v>
      </c>
      <c r="W10" s="4">
        <v>0</v>
      </c>
      <c r="X10" s="4" t="s">
        <v>42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82</v>
      </c>
      <c r="F11" s="6">
        <v>44667</v>
      </c>
      <c r="G11" s="6">
        <v>44668</v>
      </c>
      <c r="H11" s="4">
        <v>1</v>
      </c>
      <c r="I11" s="4">
        <v>1</v>
      </c>
      <c r="J11" s="4">
        <v>1</v>
      </c>
      <c r="K11" s="4" t="s">
        <v>30</v>
      </c>
      <c r="L11" s="4">
        <v>140</v>
      </c>
      <c r="M11" s="4">
        <v>140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44656</v>
      </c>
      <c r="S11" s="6">
        <v>44671</v>
      </c>
      <c r="T11" s="4" t="s">
        <v>34</v>
      </c>
      <c r="U11" s="4">
        <v>140</v>
      </c>
      <c r="V11" s="4">
        <v>0</v>
      </c>
      <c r="W11" s="4">
        <v>0</v>
      </c>
      <c r="X11" s="4" t="s">
        <v>42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44666</v>
      </c>
      <c r="G12" s="6">
        <v>44668</v>
      </c>
      <c r="H12" s="4">
        <v>1</v>
      </c>
      <c r="I12" s="4">
        <v>2</v>
      </c>
      <c r="J12" s="4">
        <v>2</v>
      </c>
      <c r="K12" s="4" t="s">
        <v>30</v>
      </c>
      <c r="L12" s="4">
        <v>646</v>
      </c>
      <c r="M12" s="4">
        <v>646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44658</v>
      </c>
      <c r="S12" s="6">
        <v>44671</v>
      </c>
      <c r="T12" s="4" t="s">
        <v>34</v>
      </c>
      <c r="U12" s="4">
        <v>646</v>
      </c>
      <c r="V12" s="4">
        <v>0</v>
      </c>
      <c r="W12" s="4">
        <v>0</v>
      </c>
      <c r="X12" s="4" t="s">
        <v>42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44667</v>
      </c>
      <c r="G13" s="6">
        <v>44668</v>
      </c>
      <c r="H13" s="4">
        <v>1</v>
      </c>
      <c r="I13" s="4">
        <v>1</v>
      </c>
      <c r="J13" s="4">
        <v>1</v>
      </c>
      <c r="K13" s="4" t="s">
        <v>30</v>
      </c>
      <c r="L13" s="4">
        <v>356</v>
      </c>
      <c r="M13" s="4">
        <v>356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44659</v>
      </c>
      <c r="S13" s="6">
        <v>44671</v>
      </c>
      <c r="T13" s="4" t="s">
        <v>34</v>
      </c>
      <c r="U13" s="4">
        <v>356</v>
      </c>
      <c r="V13" s="4">
        <v>0</v>
      </c>
      <c r="W13" s="4">
        <v>0</v>
      </c>
      <c r="X13" s="4" t="s">
        <v>42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44667</v>
      </c>
      <c r="G14" s="6">
        <v>44668</v>
      </c>
      <c r="H14" s="4">
        <v>1</v>
      </c>
      <c r="I14" s="4">
        <v>1</v>
      </c>
      <c r="J14" s="4">
        <v>1</v>
      </c>
      <c r="K14" s="4" t="s">
        <v>30</v>
      </c>
      <c r="L14" s="4">
        <v>252</v>
      </c>
      <c r="M14" s="4">
        <v>252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44663</v>
      </c>
      <c r="S14" s="6">
        <v>44671</v>
      </c>
      <c r="T14" s="4" t="s">
        <v>34</v>
      </c>
      <c r="U14" s="4">
        <v>252</v>
      </c>
      <c r="V14" s="4">
        <v>0</v>
      </c>
      <c r="W14" s="4">
        <v>0</v>
      </c>
      <c r="X14" s="4" t="s">
        <v>103</v>
      </c>
      <c r="Y14" s="4" t="s">
        <v>42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44666</v>
      </c>
      <c r="G15" s="6">
        <v>44668</v>
      </c>
      <c r="H15" s="4">
        <v>1</v>
      </c>
      <c r="I15" s="4">
        <v>2</v>
      </c>
      <c r="J15" s="4">
        <v>2</v>
      </c>
      <c r="K15" s="4" t="s">
        <v>30</v>
      </c>
      <c r="L15" s="4">
        <v>134</v>
      </c>
      <c r="M15" s="4">
        <v>134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44664</v>
      </c>
      <c r="S15" s="6">
        <v>44671</v>
      </c>
      <c r="T15" s="4" t="s">
        <v>34</v>
      </c>
      <c r="U15" s="4">
        <v>134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44667</v>
      </c>
      <c r="G16" s="6">
        <v>44668</v>
      </c>
      <c r="H16" s="4">
        <v>1</v>
      </c>
      <c r="I16" s="4">
        <v>1</v>
      </c>
      <c r="J16" s="4">
        <v>1</v>
      </c>
      <c r="K16" s="4" t="s">
        <v>30</v>
      </c>
      <c r="L16" s="4">
        <v>356</v>
      </c>
      <c r="M16" s="4">
        <v>356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44664</v>
      </c>
      <c r="S16" s="6">
        <v>44671</v>
      </c>
      <c r="T16" s="4" t="s">
        <v>34</v>
      </c>
      <c r="U16" s="4">
        <v>356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44666</v>
      </c>
      <c r="G17" s="6">
        <v>44668</v>
      </c>
      <c r="H17" s="4">
        <v>1</v>
      </c>
      <c r="I17" s="4">
        <v>2</v>
      </c>
      <c r="J17" s="4">
        <v>2</v>
      </c>
      <c r="K17" s="4" t="s">
        <v>30</v>
      </c>
      <c r="L17" s="4">
        <v>296</v>
      </c>
      <c r="M17" s="4">
        <v>296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44664</v>
      </c>
      <c r="S17" s="6">
        <v>44671</v>
      </c>
      <c r="T17" s="4" t="s">
        <v>34</v>
      </c>
      <c r="U17" s="4">
        <v>296</v>
      </c>
      <c r="V17" s="4">
        <v>0</v>
      </c>
      <c r="W17" s="4">
        <v>0</v>
      </c>
      <c r="X17" s="4" t="s">
        <v>116</v>
      </c>
      <c r="Y17" s="4" t="s">
        <v>42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44667</v>
      </c>
      <c r="G18" s="6">
        <v>44668</v>
      </c>
      <c r="H18" s="4">
        <v>1</v>
      </c>
      <c r="I18" s="4">
        <v>1</v>
      </c>
      <c r="J18" s="4">
        <v>1</v>
      </c>
      <c r="K18" s="4" t="s">
        <v>30</v>
      </c>
      <c r="L18" s="4">
        <v>13</v>
      </c>
      <c r="M18" s="4">
        <v>13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44664</v>
      </c>
      <c r="S18" s="6">
        <v>44671</v>
      </c>
      <c r="T18" s="4" t="s">
        <v>34</v>
      </c>
      <c r="U18" s="4">
        <v>13</v>
      </c>
      <c r="V18" s="4">
        <v>0</v>
      </c>
      <c r="W18" s="4">
        <v>0</v>
      </c>
      <c r="X18" s="4" t="s">
        <v>121</v>
      </c>
      <c r="Y18" s="4" t="s">
        <v>42</v>
      </c>
    </row>
    <row r="19" s="4" customFormat="1" spans="1:25">
      <c r="A19" s="4" t="s">
        <v>117</v>
      </c>
      <c r="B19" s="4" t="s">
        <v>26</v>
      </c>
      <c r="C19" s="4" t="s">
        <v>122</v>
      </c>
      <c r="D19" s="4" t="s">
        <v>118</v>
      </c>
      <c r="E19" s="4" t="s">
        <v>119</v>
      </c>
      <c r="F19" s="6">
        <v>44667</v>
      </c>
      <c r="G19" s="6">
        <v>44668</v>
      </c>
      <c r="H19" s="4">
        <v>1</v>
      </c>
      <c r="I19" s="4">
        <v>1</v>
      </c>
      <c r="J19" s="4">
        <v>1</v>
      </c>
      <c r="K19" s="4" t="s">
        <v>30</v>
      </c>
      <c r="L19" s="4">
        <v>-13</v>
      </c>
      <c r="M19" s="4">
        <v>-13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44664</v>
      </c>
      <c r="S19" s="6">
        <v>44671</v>
      </c>
      <c r="T19" s="4" t="s">
        <v>34</v>
      </c>
      <c r="U19" s="4">
        <v>-13</v>
      </c>
      <c r="V19" s="4">
        <v>0</v>
      </c>
      <c r="W19" s="4">
        <v>0</v>
      </c>
      <c r="X19" s="4" t="s">
        <v>121</v>
      </c>
      <c r="Y19" s="4" t="s">
        <v>42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44666</v>
      </c>
      <c r="G20" s="6">
        <v>44668</v>
      </c>
      <c r="H20" s="4">
        <v>1</v>
      </c>
      <c r="I20" s="4">
        <v>2</v>
      </c>
      <c r="J20" s="4">
        <v>2</v>
      </c>
      <c r="K20" s="4" t="s">
        <v>30</v>
      </c>
      <c r="L20" s="4">
        <v>76</v>
      </c>
      <c r="M20" s="4">
        <v>76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44665</v>
      </c>
      <c r="S20" s="6">
        <v>44671</v>
      </c>
      <c r="T20" s="4" t="s">
        <v>34</v>
      </c>
      <c r="U20" s="4">
        <v>76</v>
      </c>
      <c r="V20" s="4">
        <v>0</v>
      </c>
      <c r="W20" s="4">
        <v>0</v>
      </c>
      <c r="X20" s="4" t="s">
        <v>42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44667</v>
      </c>
      <c r="G21" s="6">
        <v>44668</v>
      </c>
      <c r="H21" s="4">
        <v>1</v>
      </c>
      <c r="I21" s="4">
        <v>1</v>
      </c>
      <c r="J21" s="4">
        <v>1</v>
      </c>
      <c r="K21" s="4" t="s">
        <v>30</v>
      </c>
      <c r="L21" s="4">
        <v>33</v>
      </c>
      <c r="M21" s="4">
        <v>33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44665</v>
      </c>
      <c r="S21" s="6">
        <v>44671</v>
      </c>
      <c r="T21" s="4" t="s">
        <v>34</v>
      </c>
      <c r="U21" s="4">
        <v>33</v>
      </c>
      <c r="V21" s="4">
        <v>0</v>
      </c>
      <c r="W21" s="4">
        <v>0</v>
      </c>
      <c r="X21" s="4" t="s">
        <v>42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44667</v>
      </c>
      <c r="G22" s="6">
        <v>44668</v>
      </c>
      <c r="H22" s="4">
        <v>1</v>
      </c>
      <c r="I22" s="4">
        <v>1</v>
      </c>
      <c r="J22" s="4">
        <v>1</v>
      </c>
      <c r="K22" s="4" t="s">
        <v>30</v>
      </c>
      <c r="L22" s="4">
        <v>92</v>
      </c>
      <c r="M22" s="4">
        <v>92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44667</v>
      </c>
      <c r="S22" s="6">
        <v>44671</v>
      </c>
      <c r="T22" s="4" t="s">
        <v>34</v>
      </c>
      <c r="U22" s="4">
        <v>92</v>
      </c>
      <c r="V22" s="4">
        <v>0</v>
      </c>
      <c r="W22" s="4">
        <v>0</v>
      </c>
      <c r="X22" s="4" t="s">
        <v>42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44667</v>
      </c>
      <c r="G23" s="6">
        <v>44668</v>
      </c>
      <c r="H23" s="4">
        <v>1</v>
      </c>
      <c r="I23" s="4">
        <v>1</v>
      </c>
      <c r="J23" s="4">
        <v>1</v>
      </c>
      <c r="K23" s="4" t="s">
        <v>30</v>
      </c>
      <c r="L23" s="4">
        <v>132</v>
      </c>
      <c r="M23" s="4">
        <v>132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44667</v>
      </c>
      <c r="S23" s="6">
        <v>44671</v>
      </c>
      <c r="T23" s="4" t="s">
        <v>34</v>
      </c>
      <c r="U23" s="4">
        <v>132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44667</v>
      </c>
      <c r="G24" s="6">
        <v>44668</v>
      </c>
      <c r="H24" s="4">
        <v>1</v>
      </c>
      <c r="I24" s="4">
        <v>1</v>
      </c>
      <c r="J24" s="4">
        <v>1</v>
      </c>
      <c r="K24" s="4" t="s">
        <v>30</v>
      </c>
      <c r="L24" s="4">
        <v>150</v>
      </c>
      <c r="M24" s="4">
        <v>150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44667</v>
      </c>
      <c r="S24" s="6">
        <v>44671</v>
      </c>
      <c r="T24" s="4" t="s">
        <v>34</v>
      </c>
      <c r="U24" s="4">
        <v>150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76</v>
      </c>
      <c r="F25" s="6">
        <v>44667</v>
      </c>
      <c r="G25" s="6">
        <v>44668</v>
      </c>
      <c r="H25" s="4">
        <v>1</v>
      </c>
      <c r="I25" s="4">
        <v>1</v>
      </c>
      <c r="J25" s="4">
        <v>1</v>
      </c>
      <c r="K25" s="4" t="s">
        <v>30</v>
      </c>
      <c r="L25" s="4">
        <v>66</v>
      </c>
      <c r="M25" s="4">
        <v>66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44667</v>
      </c>
      <c r="S25" s="6">
        <v>44671</v>
      </c>
      <c r="T25" s="4" t="s">
        <v>34</v>
      </c>
      <c r="U25" s="4">
        <v>66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44667</v>
      </c>
      <c r="G26" s="6">
        <v>44668</v>
      </c>
      <c r="H26" s="4">
        <v>1</v>
      </c>
      <c r="I26" s="4">
        <v>1</v>
      </c>
      <c r="J26" s="4">
        <v>1</v>
      </c>
      <c r="K26" s="4" t="s">
        <v>30</v>
      </c>
      <c r="L26" s="4">
        <v>95</v>
      </c>
      <c r="M26" s="4">
        <v>95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44667</v>
      </c>
      <c r="S26" s="6">
        <v>44671</v>
      </c>
      <c r="T26" s="4" t="s">
        <v>34</v>
      </c>
      <c r="U26" s="4">
        <v>95</v>
      </c>
      <c r="V26" s="4">
        <v>0</v>
      </c>
      <c r="W26" s="4">
        <v>0</v>
      </c>
      <c r="X26" s="4" t="s">
        <v>42</v>
      </c>
      <c r="Y26" s="4" t="s">
        <v>42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44667</v>
      </c>
      <c r="G27" s="6">
        <v>44668</v>
      </c>
      <c r="H27" s="4">
        <v>1</v>
      </c>
      <c r="I27" s="4">
        <v>1</v>
      </c>
      <c r="J27" s="4">
        <v>1</v>
      </c>
      <c r="K27" s="4" t="s">
        <v>30</v>
      </c>
      <c r="L27" s="4">
        <v>235</v>
      </c>
      <c r="M27" s="4">
        <v>235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44667</v>
      </c>
      <c r="S27" s="6">
        <v>44671</v>
      </c>
      <c r="T27" s="4" t="s">
        <v>34</v>
      </c>
      <c r="U27" s="4">
        <v>235</v>
      </c>
      <c r="V27" s="4">
        <v>0</v>
      </c>
      <c r="W27" s="4">
        <v>0</v>
      </c>
      <c r="X27" s="4" t="s">
        <v>163</v>
      </c>
      <c r="Y27" s="4" t="s">
        <v>164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3" sqref="A33:A3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165</v>
      </c>
    </row>
    <row r="2" s="4" customFormat="1" spans="1:9">
      <c r="A2" s="5">
        <v>17040539348</v>
      </c>
      <c r="B2" s="6">
        <v>44666</v>
      </c>
      <c r="C2" s="6">
        <v>44668</v>
      </c>
      <c r="D2" s="4">
        <v>268</v>
      </c>
      <c r="E2" s="4" t="str">
        <f>VLOOKUP(A2,HOP!A:L,12,0)</f>
        <v>268.00</v>
      </c>
      <c r="F2" s="4" t="str">
        <f>VLOOKUP(A2,HOP!A:C,3,0)</f>
        <v>2353518</v>
      </c>
      <c r="G2" s="4">
        <f>D2-E2</f>
        <v>0</v>
      </c>
      <c r="H2" s="4" t="str">
        <f>$H$1&amp;F2</f>
        <v>，2353518</v>
      </c>
      <c r="I2" s="4" t="str">
        <f>VLOOKUP(A2,HOP!A:U,21,0)</f>
        <v>直连</v>
      </c>
    </row>
    <row r="3" s="4" customFormat="1" spans="1:9">
      <c r="A3" s="5">
        <v>17154523260</v>
      </c>
      <c r="B3" s="6">
        <v>44665</v>
      </c>
      <c r="C3" s="6">
        <v>44668</v>
      </c>
      <c r="D3" s="4">
        <v>1359</v>
      </c>
      <c r="E3" s="4" t="str">
        <f>VLOOKUP(A3,HOP!A:L,12,0)</f>
        <v>1359.00</v>
      </c>
      <c r="F3" s="4" t="str">
        <f>VLOOKUP(A3,HOP!A:C,3,0)</f>
        <v>2382991</v>
      </c>
      <c r="G3" s="4">
        <f t="shared" ref="G3:G26" si="0">D3-E3</f>
        <v>0</v>
      </c>
      <c r="H3" s="4" t="str">
        <f t="shared" ref="H3:H26" si="1">$H$1&amp;F3</f>
        <v>，2382991</v>
      </c>
      <c r="I3" s="4" t="str">
        <f>VLOOKUP(A3,HOP!A:U,21,0)</f>
        <v>直连</v>
      </c>
    </row>
    <row r="4" s="4" customFormat="1" spans="1:9">
      <c r="A4" s="5">
        <v>17306082160</v>
      </c>
      <c r="B4" s="6">
        <v>44666</v>
      </c>
      <c r="C4" s="6">
        <v>44668</v>
      </c>
      <c r="D4" s="4">
        <v>300</v>
      </c>
      <c r="E4" s="4" t="str">
        <f>VLOOKUP(A4,HOP!A:L,12,0)</f>
        <v>300.00</v>
      </c>
      <c r="F4" s="4" t="str">
        <f>VLOOKUP(A4,HOP!A:C,3,0)</f>
        <v>2414701</v>
      </c>
      <c r="G4" s="4">
        <f t="shared" si="0"/>
        <v>0</v>
      </c>
      <c r="H4" s="4" t="str">
        <f t="shared" si="1"/>
        <v>，2414701</v>
      </c>
      <c r="I4" s="4" t="str">
        <f>VLOOKUP(A4,HOP!A:U,21,0)</f>
        <v>直连</v>
      </c>
    </row>
    <row r="5" s="4" customFormat="1" spans="1:9">
      <c r="A5" s="5">
        <v>17430901060</v>
      </c>
      <c r="B5" s="6">
        <v>44667</v>
      </c>
      <c r="C5" s="6">
        <v>44668</v>
      </c>
      <c r="D5" s="4">
        <v>114</v>
      </c>
      <c r="E5" s="4" t="str">
        <f>VLOOKUP(A5,HOP!A:L,12,0)</f>
        <v>114.00</v>
      </c>
      <c r="F5" s="4" t="str">
        <f>VLOOKUP(A5,HOP!A:C,3,0)</f>
        <v>2426780</v>
      </c>
      <c r="G5" s="4">
        <f t="shared" si="0"/>
        <v>0</v>
      </c>
      <c r="H5" s="4" t="str">
        <f t="shared" si="1"/>
        <v>，2426780</v>
      </c>
      <c r="I5" s="4" t="str">
        <f>VLOOKUP(A5,HOP!A:U,21,0)</f>
        <v>直连</v>
      </c>
    </row>
    <row r="6" s="4" customFormat="1" spans="1:9">
      <c r="A6" s="5">
        <v>17581123725</v>
      </c>
      <c r="B6" s="6">
        <v>44666</v>
      </c>
      <c r="C6" s="6">
        <v>44668</v>
      </c>
      <c r="D6" s="4">
        <v>149</v>
      </c>
      <c r="E6" s="4" t="str">
        <f>VLOOKUP(A6,HOP!A:L,12,0)</f>
        <v>149.00</v>
      </c>
      <c r="F6" s="4" t="str">
        <f>VLOOKUP(A6,HOP!A:C,3,0)</f>
        <v>2453033</v>
      </c>
      <c r="G6" s="4">
        <f t="shared" si="0"/>
        <v>0</v>
      </c>
      <c r="H6" s="4" t="str">
        <f t="shared" si="1"/>
        <v>，2453033</v>
      </c>
      <c r="I6" s="4" t="str">
        <f>VLOOKUP(A6,HOP!A:U,21,0)</f>
        <v>直连</v>
      </c>
    </row>
    <row r="7" s="4" customFormat="1" spans="1:9">
      <c r="A7" s="5">
        <v>17680175405</v>
      </c>
      <c r="B7" s="6">
        <v>44667</v>
      </c>
      <c r="C7" s="6">
        <v>44668</v>
      </c>
      <c r="D7" s="4">
        <v>90</v>
      </c>
      <c r="E7" s="4" t="str">
        <f>VLOOKUP(A7,HOP!A:L,12,0)</f>
        <v>90.00</v>
      </c>
      <c r="F7" s="4" t="str">
        <f>VLOOKUP(A7,HOP!A:C,3,0)</f>
        <v>2475014</v>
      </c>
      <c r="G7" s="4">
        <f t="shared" si="0"/>
        <v>0</v>
      </c>
      <c r="H7" s="4" t="str">
        <f t="shared" si="1"/>
        <v>，2475014</v>
      </c>
      <c r="I7" s="4" t="str">
        <f>VLOOKUP(A7,HOP!A:U,21,0)</f>
        <v>直连</v>
      </c>
    </row>
    <row r="8" s="4" customFormat="1" spans="1:9">
      <c r="A8" s="5">
        <v>17726253420</v>
      </c>
      <c r="B8" s="6">
        <v>44667</v>
      </c>
      <c r="C8" s="6">
        <v>44668</v>
      </c>
      <c r="D8" s="4">
        <v>515</v>
      </c>
      <c r="E8" s="4" t="str">
        <f>VLOOKUP(A8,HOP!A:L,12,0)</f>
        <v>515.00</v>
      </c>
      <c r="F8" s="4" t="str">
        <f>VLOOKUP(A8,HOP!A:C,3,0)</f>
        <v>2486001</v>
      </c>
      <c r="G8" s="4">
        <f t="shared" si="0"/>
        <v>0</v>
      </c>
      <c r="H8" s="4" t="str">
        <f t="shared" si="1"/>
        <v>，2486001</v>
      </c>
      <c r="I8" s="4" t="str">
        <f>VLOOKUP(A8,HOP!A:U,21,0)</f>
        <v>直连</v>
      </c>
    </row>
    <row r="9" s="4" customFormat="1" spans="1:9">
      <c r="A9" s="5">
        <v>17728652084</v>
      </c>
      <c r="B9" s="6">
        <v>44667</v>
      </c>
      <c r="C9" s="6">
        <v>44668</v>
      </c>
      <c r="D9" s="4">
        <v>167</v>
      </c>
      <c r="E9" s="4" t="str">
        <f>VLOOKUP(A9,HOP!A:L,12,0)</f>
        <v>167.00</v>
      </c>
      <c r="F9" s="4" t="str">
        <f>VLOOKUP(A9,HOP!A:C,3,0)</f>
        <v>2487583</v>
      </c>
      <c r="G9" s="4">
        <f t="shared" si="0"/>
        <v>0</v>
      </c>
      <c r="H9" s="4" t="str">
        <f t="shared" si="1"/>
        <v>，2487583</v>
      </c>
      <c r="I9" s="4" t="str">
        <f>VLOOKUP(A9,HOP!A:U,21,0)</f>
        <v>直连</v>
      </c>
    </row>
    <row r="10" s="4" customFormat="1" spans="1:9">
      <c r="A10" s="5">
        <v>17735633619</v>
      </c>
      <c r="B10" s="6">
        <v>44667</v>
      </c>
      <c r="C10" s="6">
        <v>44668</v>
      </c>
      <c r="D10" s="4">
        <v>96</v>
      </c>
      <c r="E10" s="4" t="str">
        <f>VLOOKUP(A10,HOP!A:L,12,0)</f>
        <v>96.00</v>
      </c>
      <c r="F10" s="4" t="str">
        <f>VLOOKUP(A10,HOP!A:C,3,0)</f>
        <v>2489388</v>
      </c>
      <c r="G10" s="4">
        <f t="shared" si="0"/>
        <v>0</v>
      </c>
      <c r="H10" s="4" t="str">
        <f t="shared" si="1"/>
        <v>，2489388</v>
      </c>
      <c r="I10" s="4" t="str">
        <f>VLOOKUP(A10,HOP!A:U,21,0)</f>
        <v>直连</v>
      </c>
    </row>
    <row r="11" s="4" customFormat="1" spans="1:9">
      <c r="A11" s="5">
        <v>17762662458</v>
      </c>
      <c r="B11" s="6">
        <v>44667</v>
      </c>
      <c r="C11" s="6">
        <v>44668</v>
      </c>
      <c r="D11" s="4">
        <v>140</v>
      </c>
      <c r="E11" s="4" t="str">
        <f>VLOOKUP(A11,HOP!A:L,12,0)</f>
        <v>140.00</v>
      </c>
      <c r="F11" s="4" t="str">
        <f>VLOOKUP(A11,HOP!A:C,3,0)</f>
        <v>2497879</v>
      </c>
      <c r="G11" s="4">
        <f t="shared" si="0"/>
        <v>0</v>
      </c>
      <c r="H11" s="4" t="str">
        <f t="shared" si="1"/>
        <v>，2497879</v>
      </c>
      <c r="I11" s="4" t="str">
        <f>VLOOKUP(A11,HOP!A:U,21,0)</f>
        <v>直连</v>
      </c>
    </row>
    <row r="12" s="4" customFormat="1" spans="1:9">
      <c r="A12" s="5">
        <v>17771658355</v>
      </c>
      <c r="B12" s="6">
        <v>44666</v>
      </c>
      <c r="C12" s="6">
        <v>44668</v>
      </c>
      <c r="D12" s="4">
        <v>646</v>
      </c>
      <c r="E12" s="4" t="str">
        <f>VLOOKUP(A12,HOP!A:L,12,0)</f>
        <v>646.00</v>
      </c>
      <c r="F12" s="4" t="str">
        <f>VLOOKUP(A12,HOP!A:C,3,0)</f>
        <v>2500897</v>
      </c>
      <c r="G12" s="4">
        <f t="shared" si="0"/>
        <v>0</v>
      </c>
      <c r="H12" s="4" t="str">
        <f t="shared" si="1"/>
        <v>，2500897</v>
      </c>
      <c r="I12" s="4" t="str">
        <f>VLOOKUP(A12,HOP!A:U,21,0)</f>
        <v>直连</v>
      </c>
    </row>
    <row r="13" s="4" customFormat="1" spans="1:9">
      <c r="A13" s="5">
        <v>17773706637</v>
      </c>
      <c r="B13" s="6">
        <v>44667</v>
      </c>
      <c r="C13" s="6">
        <v>44668</v>
      </c>
      <c r="D13" s="4">
        <v>356</v>
      </c>
      <c r="E13" s="4" t="str">
        <f>VLOOKUP(A13,HOP!A:L,12,0)</f>
        <v>356.00</v>
      </c>
      <c r="F13" s="4" t="str">
        <f>VLOOKUP(A13,HOP!A:C,3,0)</f>
        <v>2502503</v>
      </c>
      <c r="G13" s="4">
        <f t="shared" si="0"/>
        <v>0</v>
      </c>
      <c r="H13" s="4" t="str">
        <f t="shared" si="1"/>
        <v>，2502503</v>
      </c>
      <c r="I13" s="4" t="str">
        <f>VLOOKUP(A13,HOP!A:U,21,0)</f>
        <v>直连</v>
      </c>
    </row>
    <row r="14" s="4" customFormat="1" spans="1:9">
      <c r="A14" s="5">
        <v>17792526419</v>
      </c>
      <c r="B14" s="6">
        <v>44667</v>
      </c>
      <c r="C14" s="6">
        <v>44668</v>
      </c>
      <c r="D14" s="4">
        <v>252</v>
      </c>
      <c r="E14" s="4" t="str">
        <f>VLOOKUP(A14,HOP!A:L,12,0)</f>
        <v>252.00</v>
      </c>
      <c r="F14" s="4" t="str">
        <f>VLOOKUP(A14,HOP!A:C,3,0)</f>
        <v>2507705</v>
      </c>
      <c r="G14" s="4">
        <f t="shared" si="0"/>
        <v>0</v>
      </c>
      <c r="H14" s="4" t="str">
        <f t="shared" si="1"/>
        <v>，2507705</v>
      </c>
      <c r="I14" s="4" t="str">
        <f>VLOOKUP(A14,HOP!A:U,21,0)</f>
        <v>直连</v>
      </c>
    </row>
    <row r="15" s="4" customFormat="1" spans="1:9">
      <c r="A15" s="5">
        <v>17796444848</v>
      </c>
      <c r="B15" s="6">
        <v>44666</v>
      </c>
      <c r="C15" s="6">
        <v>44668</v>
      </c>
      <c r="D15" s="4">
        <v>134</v>
      </c>
      <c r="E15" s="4" t="str">
        <f>VLOOKUP(A15,HOP!A:L,12,0)</f>
        <v>134.00</v>
      </c>
      <c r="F15" s="4" t="str">
        <f>VLOOKUP(A15,HOP!A:C,3,0)</f>
        <v>2508298</v>
      </c>
      <c r="G15" s="4">
        <f t="shared" si="0"/>
        <v>0</v>
      </c>
      <c r="H15" s="4" t="str">
        <f t="shared" si="1"/>
        <v>，2508298</v>
      </c>
      <c r="I15" s="4" t="str">
        <f>VLOOKUP(A15,HOP!A:U,21,0)</f>
        <v>直连</v>
      </c>
    </row>
    <row r="16" s="4" customFormat="1" spans="1:9">
      <c r="A16" s="5">
        <v>17796525579</v>
      </c>
      <c r="B16" s="6">
        <v>44667</v>
      </c>
      <c r="C16" s="6">
        <v>44668</v>
      </c>
      <c r="D16" s="4">
        <v>356</v>
      </c>
      <c r="E16" s="4" t="str">
        <f>VLOOKUP(A16,HOP!A:L,12,0)</f>
        <v>356.00</v>
      </c>
      <c r="F16" s="4" t="str">
        <f>VLOOKUP(A16,HOP!A:C,3,0)</f>
        <v>2508350</v>
      </c>
      <c r="G16" s="4">
        <f t="shared" si="0"/>
        <v>0</v>
      </c>
      <c r="H16" s="4" t="str">
        <f t="shared" si="1"/>
        <v>，2508350</v>
      </c>
      <c r="I16" s="4" t="str">
        <f>VLOOKUP(A16,HOP!A:U,21,0)</f>
        <v>直连</v>
      </c>
    </row>
    <row r="17" s="4" customFormat="1" spans="1:9">
      <c r="A17" s="5">
        <v>17796912661</v>
      </c>
      <c r="B17" s="6">
        <v>44666</v>
      </c>
      <c r="C17" s="6">
        <v>44668</v>
      </c>
      <c r="D17" s="4">
        <v>296</v>
      </c>
      <c r="E17" s="4" t="str">
        <f>VLOOKUP(A17,HOP!A:L,12,0)</f>
        <v>296.00</v>
      </c>
      <c r="F17" s="4" t="str">
        <f>VLOOKUP(A17,HOP!A:C,3,0)</f>
        <v>2508549</v>
      </c>
      <c r="G17" s="4">
        <f t="shared" si="0"/>
        <v>0</v>
      </c>
      <c r="H17" s="4" t="str">
        <f t="shared" si="1"/>
        <v>，2508549</v>
      </c>
      <c r="I17" s="4" t="str">
        <f>VLOOKUP(A17,HOP!A:U,21,0)</f>
        <v>直连</v>
      </c>
    </row>
    <row r="18" s="4" customFormat="1" hidden="1" spans="1:9">
      <c r="A18" s="5">
        <v>17797668303</v>
      </c>
      <c r="B18" s="6">
        <v>44667</v>
      </c>
      <c r="C18" s="6">
        <v>44668</v>
      </c>
      <c r="D18" s="4">
        <v>0</v>
      </c>
      <c r="E18" s="4" t="str">
        <f>VLOOKUP(A18,HOP!A:L,12,0)</f>
        <v>13.00</v>
      </c>
      <c r="F18" s="4" t="str">
        <f>VLOOKUP(A18,HOP!A:C,3,0)</f>
        <v>2509066</v>
      </c>
      <c r="G18" s="4">
        <f t="shared" si="0"/>
        <v>-13</v>
      </c>
      <c r="H18" s="4" t="str">
        <f t="shared" si="1"/>
        <v>，2509066</v>
      </c>
      <c r="I18" s="4" t="str">
        <f>VLOOKUP(A18,HOP!A:U,21,0)</f>
        <v>直连</v>
      </c>
    </row>
    <row r="19" s="4" customFormat="1" spans="1:9">
      <c r="A19" s="5">
        <v>17798874013</v>
      </c>
      <c r="B19" s="6">
        <v>44666</v>
      </c>
      <c r="C19" s="6">
        <v>44668</v>
      </c>
      <c r="D19" s="4">
        <v>76</v>
      </c>
      <c r="E19" s="4" t="str">
        <f>VLOOKUP(A19,HOP!A:L,12,0)</f>
        <v>76.00</v>
      </c>
      <c r="F19" s="4" t="str">
        <f>VLOOKUP(A19,HOP!A:C,3,0)</f>
        <v>2509976</v>
      </c>
      <c r="G19" s="4">
        <f t="shared" si="0"/>
        <v>0</v>
      </c>
      <c r="H19" s="4" t="str">
        <f t="shared" si="1"/>
        <v>，2509976</v>
      </c>
      <c r="I19" s="4" t="str">
        <f>VLOOKUP(A19,HOP!A:U,21,0)</f>
        <v>直连</v>
      </c>
    </row>
    <row r="20" s="4" customFormat="1" spans="1:9">
      <c r="A20" s="5">
        <v>17800258406</v>
      </c>
      <c r="B20" s="6">
        <v>44667</v>
      </c>
      <c r="C20" s="6">
        <v>44668</v>
      </c>
      <c r="D20" s="4">
        <v>33</v>
      </c>
      <c r="E20" s="4" t="str">
        <f>VLOOKUP(A20,HOP!A:L,12,0)</f>
        <v>33.00</v>
      </c>
      <c r="F20" s="4" t="str">
        <f>VLOOKUP(A20,HOP!A:C,3,0)</f>
        <v>2511093</v>
      </c>
      <c r="G20" s="4">
        <f t="shared" si="0"/>
        <v>0</v>
      </c>
      <c r="H20" s="4" t="str">
        <f t="shared" si="1"/>
        <v>，2511093</v>
      </c>
      <c r="I20" s="4" t="str">
        <f>VLOOKUP(A20,HOP!A:U,21,0)</f>
        <v>直连</v>
      </c>
    </row>
    <row r="21" s="4" customFormat="1" spans="1:9">
      <c r="A21" s="5">
        <v>17806452250</v>
      </c>
      <c r="B21" s="6">
        <v>44667</v>
      </c>
      <c r="C21" s="6">
        <v>44668</v>
      </c>
      <c r="D21" s="4">
        <v>92</v>
      </c>
      <c r="E21" s="4" t="str">
        <f>VLOOKUP(A21,HOP!A:L,12,0)</f>
        <v>92.00</v>
      </c>
      <c r="F21" s="4" t="str">
        <f>VLOOKUP(A21,HOP!A:C,3,0)</f>
        <v>2512832</v>
      </c>
      <c r="G21" s="4">
        <f t="shared" si="0"/>
        <v>0</v>
      </c>
      <c r="H21" s="4" t="str">
        <f t="shared" si="1"/>
        <v>，2512832</v>
      </c>
      <c r="I21" s="4" t="str">
        <f>VLOOKUP(A21,HOP!A:U,21,0)</f>
        <v>直连</v>
      </c>
    </row>
    <row r="22" s="4" customFormat="1" spans="1:9">
      <c r="A22" s="5">
        <v>17806728207</v>
      </c>
      <c r="B22" s="6">
        <v>44667</v>
      </c>
      <c r="C22" s="6">
        <v>44668</v>
      </c>
      <c r="D22" s="4">
        <v>132</v>
      </c>
      <c r="E22" s="4" t="str">
        <f>VLOOKUP(A22,HOP!A:L,12,0)</f>
        <v>132.00</v>
      </c>
      <c r="F22" s="4" t="str">
        <f>VLOOKUP(A22,HOP!A:C,3,0)</f>
        <v>2513042</v>
      </c>
      <c r="G22" s="4">
        <f t="shared" si="0"/>
        <v>0</v>
      </c>
      <c r="H22" s="4" t="str">
        <f t="shared" si="1"/>
        <v>，2513042</v>
      </c>
      <c r="I22" s="4" t="str">
        <f>VLOOKUP(A22,HOP!A:U,21,0)</f>
        <v>直连</v>
      </c>
    </row>
    <row r="23" s="4" customFormat="1" spans="1:9">
      <c r="A23" s="5">
        <v>17806772933</v>
      </c>
      <c r="B23" s="6">
        <v>44667</v>
      </c>
      <c r="C23" s="6">
        <v>44668</v>
      </c>
      <c r="D23" s="4">
        <v>150</v>
      </c>
      <c r="E23" s="4" t="str">
        <f>VLOOKUP(A23,HOP!A:L,12,0)</f>
        <v>150.00</v>
      </c>
      <c r="F23" s="4" t="str">
        <f>VLOOKUP(A23,HOP!A:C,3,0)</f>
        <v>2513072</v>
      </c>
      <c r="G23" s="4">
        <f t="shared" si="0"/>
        <v>0</v>
      </c>
      <c r="H23" s="4" t="str">
        <f t="shared" si="1"/>
        <v>，2513072</v>
      </c>
      <c r="I23" s="4" t="str">
        <f>VLOOKUP(A23,HOP!A:U,21,0)</f>
        <v>直连</v>
      </c>
    </row>
    <row r="24" s="4" customFormat="1" spans="1:9">
      <c r="A24" s="5">
        <v>17807490769</v>
      </c>
      <c r="B24" s="6">
        <v>44667</v>
      </c>
      <c r="C24" s="6">
        <v>44668</v>
      </c>
      <c r="D24" s="4">
        <v>66</v>
      </c>
      <c r="E24" s="4" t="str">
        <f>VLOOKUP(A24,HOP!A:L,12,0)</f>
        <v>66.00</v>
      </c>
      <c r="F24" s="4" t="str">
        <f>VLOOKUP(A24,HOP!A:C,3,0)</f>
        <v>2513586</v>
      </c>
      <c r="G24" s="4">
        <f t="shared" si="0"/>
        <v>0</v>
      </c>
      <c r="H24" s="4" t="str">
        <f t="shared" si="1"/>
        <v>，2513586</v>
      </c>
      <c r="I24" s="4" t="str">
        <f>VLOOKUP(A24,HOP!A:U,21,0)</f>
        <v>直连</v>
      </c>
    </row>
    <row r="25" s="4" customFormat="1" spans="1:9">
      <c r="A25" s="5">
        <v>17807489068</v>
      </c>
      <c r="B25" s="6">
        <v>44667</v>
      </c>
      <c r="C25" s="6">
        <v>44668</v>
      </c>
      <c r="D25" s="4">
        <v>95</v>
      </c>
      <c r="E25" s="4" t="str">
        <f>VLOOKUP(A25,HOP!A:L,12,0)</f>
        <v>95.00</v>
      </c>
      <c r="F25" s="4" t="str">
        <f>VLOOKUP(A25,HOP!A:C,3,0)</f>
        <v>2513588</v>
      </c>
      <c r="G25" s="4">
        <f t="shared" si="0"/>
        <v>0</v>
      </c>
      <c r="H25" s="4" t="str">
        <f t="shared" si="1"/>
        <v>，2513588</v>
      </c>
      <c r="I25" s="4" t="str">
        <f>VLOOKUP(A25,HOP!A:U,21,0)</f>
        <v>直连</v>
      </c>
    </row>
    <row r="26" s="4" customFormat="1" spans="1:9">
      <c r="A26" s="5">
        <v>17807633887</v>
      </c>
      <c r="B26" s="6">
        <v>44667</v>
      </c>
      <c r="C26" s="6">
        <v>44668</v>
      </c>
      <c r="D26" s="4">
        <v>235</v>
      </c>
      <c r="E26" s="4" t="str">
        <f>VLOOKUP(A26,HOP!A:L,12,0)</f>
        <v>235.00</v>
      </c>
      <c r="F26" s="4" t="str">
        <f>VLOOKUP(A26,HOP!A:C,3,0)</f>
        <v>2513694</v>
      </c>
      <c r="G26" s="4">
        <f t="shared" si="0"/>
        <v>0</v>
      </c>
      <c r="H26" s="4" t="str">
        <f t="shared" si="1"/>
        <v>，2513694</v>
      </c>
      <c r="I26" s="4" t="str">
        <f>VLOOKUP(A26,HOP!A:U,21,0)</f>
        <v>直连</v>
      </c>
    </row>
    <row r="28" spans="4:4">
      <c r="D28" s="4">
        <f>SUM(D2:D27)</f>
        <v>6117</v>
      </c>
    </row>
    <row r="33" spans="1:1">
      <c r="A33" s="4" t="s">
        <v>166</v>
      </c>
    </row>
    <row r="34" spans="1:1">
      <c r="A34" s="4" t="s">
        <v>167</v>
      </c>
    </row>
    <row r="35" spans="1:1">
      <c r="A35" s="4" t="s">
        <v>168</v>
      </c>
    </row>
  </sheetData>
  <autoFilter ref="A1:XFD28">
    <filterColumn colId="3">
      <filters blank="1">
        <filter val="90"/>
        <filter val="150"/>
        <filter val="92"/>
        <filter val="252"/>
        <filter val="114"/>
        <filter val="95"/>
        <filter val="515"/>
        <filter val="96"/>
        <filter val="296"/>
        <filter val="356"/>
        <filter val="6117"/>
        <filter val="1359"/>
        <filter val="66"/>
        <filter val="167"/>
        <filter val="268"/>
        <filter val="132"/>
        <filter val="33"/>
        <filter val="134"/>
        <filter val="235"/>
        <filter val="76"/>
        <filter val="140"/>
        <filter val="300"/>
        <filter val="646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E29" sqref="E2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169</v>
      </c>
      <c r="B1" s="2" t="s">
        <v>170</v>
      </c>
      <c r="C1" s="2" t="s">
        <v>171</v>
      </c>
      <c r="D1" s="2" t="s">
        <v>172</v>
      </c>
      <c r="E1" s="2" t="s">
        <v>13</v>
      </c>
      <c r="F1" s="2" t="s">
        <v>5</v>
      </c>
      <c r="G1" s="2" t="s">
        <v>6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  <c r="O1" s="2" t="s">
        <v>180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185</v>
      </c>
      <c r="U1" s="2" t="s">
        <v>186</v>
      </c>
    </row>
    <row r="2" s="1" customFormat="1" spans="1:21">
      <c r="A2" s="3">
        <v>17807633887</v>
      </c>
      <c r="B2" s="1" t="s">
        <v>187</v>
      </c>
      <c r="C2" s="1" t="s">
        <v>188</v>
      </c>
      <c r="D2" s="1" t="s">
        <v>189</v>
      </c>
      <c r="E2" s="1" t="s">
        <v>190</v>
      </c>
      <c r="F2" s="1" t="s">
        <v>187</v>
      </c>
      <c r="G2" s="1" t="s">
        <v>191</v>
      </c>
      <c r="H2" s="1" t="s">
        <v>192</v>
      </c>
      <c r="I2" s="1" t="s">
        <v>193</v>
      </c>
      <c r="J2" s="1" t="s">
        <v>30</v>
      </c>
      <c r="K2" s="1" t="s">
        <v>194</v>
      </c>
      <c r="L2" s="1" t="s">
        <v>194</v>
      </c>
      <c r="M2" s="1" t="s">
        <v>195</v>
      </c>
      <c r="N2" s="1" t="s">
        <v>195</v>
      </c>
      <c r="O2" s="1" t="s">
        <v>196</v>
      </c>
      <c r="P2" s="1" t="s">
        <v>197</v>
      </c>
      <c r="Q2" s="1" t="s">
        <v>198</v>
      </c>
      <c r="R2" s="1" t="s">
        <v>199</v>
      </c>
      <c r="S2" s="1" t="s">
        <v>200</v>
      </c>
      <c r="T2" s="1" t="s">
        <v>201</v>
      </c>
      <c r="U2" s="1" t="s">
        <v>202</v>
      </c>
    </row>
    <row r="3" s="1" customFormat="1" spans="1:21">
      <c r="A3" s="3">
        <v>17807489068</v>
      </c>
      <c r="B3" s="1" t="s">
        <v>187</v>
      </c>
      <c r="C3" s="1" t="s">
        <v>203</v>
      </c>
      <c r="D3" s="1" t="s">
        <v>204</v>
      </c>
      <c r="E3" s="1" t="s">
        <v>205</v>
      </c>
      <c r="F3" s="1" t="s">
        <v>187</v>
      </c>
      <c r="G3" s="1" t="s">
        <v>191</v>
      </c>
      <c r="H3" s="1" t="s">
        <v>192</v>
      </c>
      <c r="I3" s="1" t="s">
        <v>206</v>
      </c>
      <c r="J3" s="1" t="s">
        <v>30</v>
      </c>
      <c r="K3" s="1" t="s">
        <v>207</v>
      </c>
      <c r="L3" s="1" t="s">
        <v>207</v>
      </c>
      <c r="M3" s="1" t="s">
        <v>195</v>
      </c>
      <c r="N3" s="1" t="s">
        <v>195</v>
      </c>
      <c r="O3" s="1" t="s">
        <v>196</v>
      </c>
      <c r="P3" s="1" t="s">
        <v>197</v>
      </c>
      <c r="Q3" s="1" t="s">
        <v>198</v>
      </c>
      <c r="R3" s="1" t="s">
        <v>208</v>
      </c>
      <c r="S3" s="1" t="s">
        <v>200</v>
      </c>
      <c r="T3" s="1" t="s">
        <v>201</v>
      </c>
      <c r="U3" s="1" t="s">
        <v>202</v>
      </c>
    </row>
    <row r="4" s="1" customFormat="1" spans="1:21">
      <c r="A4" s="3">
        <v>17807490769</v>
      </c>
      <c r="B4" s="1" t="s">
        <v>187</v>
      </c>
      <c r="C4" s="1" t="s">
        <v>209</v>
      </c>
      <c r="D4" s="1" t="s">
        <v>210</v>
      </c>
      <c r="E4" s="1" t="s">
        <v>211</v>
      </c>
      <c r="F4" s="1" t="s">
        <v>187</v>
      </c>
      <c r="G4" s="1" t="s">
        <v>191</v>
      </c>
      <c r="H4" s="1" t="s">
        <v>192</v>
      </c>
      <c r="I4" s="1" t="s">
        <v>212</v>
      </c>
      <c r="J4" s="1" t="s">
        <v>30</v>
      </c>
      <c r="K4" s="1" t="s">
        <v>213</v>
      </c>
      <c r="L4" s="1" t="s">
        <v>213</v>
      </c>
      <c r="M4" s="1" t="s">
        <v>195</v>
      </c>
      <c r="N4" s="1" t="s">
        <v>195</v>
      </c>
      <c r="O4" s="1" t="s">
        <v>196</v>
      </c>
      <c r="P4" s="1" t="s">
        <v>197</v>
      </c>
      <c r="Q4" s="1" t="s">
        <v>198</v>
      </c>
      <c r="R4" s="1" t="s">
        <v>214</v>
      </c>
      <c r="S4" s="1" t="s">
        <v>200</v>
      </c>
      <c r="T4" s="1" t="s">
        <v>201</v>
      </c>
      <c r="U4" s="1" t="s">
        <v>202</v>
      </c>
    </row>
    <row r="5" s="1" customFormat="1" spans="1:21">
      <c r="A5" s="3">
        <v>17806772933</v>
      </c>
      <c r="B5" s="1" t="s">
        <v>187</v>
      </c>
      <c r="C5" s="1" t="s">
        <v>215</v>
      </c>
      <c r="D5" s="1" t="s">
        <v>216</v>
      </c>
      <c r="E5" s="1" t="s">
        <v>217</v>
      </c>
      <c r="F5" s="1" t="s">
        <v>187</v>
      </c>
      <c r="G5" s="1" t="s">
        <v>191</v>
      </c>
      <c r="H5" s="1" t="s">
        <v>192</v>
      </c>
      <c r="I5" s="1" t="s">
        <v>218</v>
      </c>
      <c r="J5" s="1" t="s">
        <v>30</v>
      </c>
      <c r="K5" s="1" t="s">
        <v>219</v>
      </c>
      <c r="L5" s="1" t="s">
        <v>219</v>
      </c>
      <c r="M5" s="1" t="s">
        <v>195</v>
      </c>
      <c r="N5" s="1" t="s">
        <v>195</v>
      </c>
      <c r="O5" s="1" t="s">
        <v>196</v>
      </c>
      <c r="P5" s="1" t="s">
        <v>197</v>
      </c>
      <c r="Q5" s="1" t="s">
        <v>198</v>
      </c>
      <c r="R5" s="1" t="s">
        <v>220</v>
      </c>
      <c r="S5" s="1" t="s">
        <v>200</v>
      </c>
      <c r="T5" s="1" t="s">
        <v>201</v>
      </c>
      <c r="U5" s="1" t="s">
        <v>202</v>
      </c>
    </row>
    <row r="6" s="1" customFormat="1" spans="1:21">
      <c r="A6" s="3">
        <v>17806728207</v>
      </c>
      <c r="B6" s="1" t="s">
        <v>187</v>
      </c>
      <c r="C6" s="1" t="s">
        <v>221</v>
      </c>
      <c r="D6" s="1" t="s">
        <v>222</v>
      </c>
      <c r="E6" s="1" t="s">
        <v>223</v>
      </c>
      <c r="F6" s="1" t="s">
        <v>187</v>
      </c>
      <c r="G6" s="1" t="s">
        <v>191</v>
      </c>
      <c r="H6" s="1" t="s">
        <v>192</v>
      </c>
      <c r="I6" s="1" t="s">
        <v>224</v>
      </c>
      <c r="J6" s="1" t="s">
        <v>30</v>
      </c>
      <c r="K6" s="1" t="s">
        <v>225</v>
      </c>
      <c r="L6" s="1" t="s">
        <v>225</v>
      </c>
      <c r="M6" s="1" t="s">
        <v>195</v>
      </c>
      <c r="N6" s="1" t="s">
        <v>195</v>
      </c>
      <c r="O6" s="1" t="s">
        <v>196</v>
      </c>
      <c r="P6" s="1" t="s">
        <v>197</v>
      </c>
      <c r="Q6" s="1" t="s">
        <v>198</v>
      </c>
      <c r="R6" s="1" t="s">
        <v>226</v>
      </c>
      <c r="S6" s="1" t="s">
        <v>200</v>
      </c>
      <c r="T6" s="1" t="s">
        <v>201</v>
      </c>
      <c r="U6" s="1" t="s">
        <v>202</v>
      </c>
    </row>
    <row r="7" s="1" customFormat="1" spans="1:21">
      <c r="A7" s="3">
        <v>17806452250</v>
      </c>
      <c r="B7" s="1" t="s">
        <v>187</v>
      </c>
      <c r="C7" s="1" t="s">
        <v>227</v>
      </c>
      <c r="D7" s="1" t="s">
        <v>228</v>
      </c>
      <c r="E7" s="1" t="s">
        <v>229</v>
      </c>
      <c r="F7" s="1" t="s">
        <v>187</v>
      </c>
      <c r="G7" s="1" t="s">
        <v>191</v>
      </c>
      <c r="H7" s="1" t="s">
        <v>192</v>
      </c>
      <c r="I7" s="1" t="s">
        <v>230</v>
      </c>
      <c r="J7" s="1" t="s">
        <v>30</v>
      </c>
      <c r="K7" s="1" t="s">
        <v>231</v>
      </c>
      <c r="L7" s="1" t="s">
        <v>231</v>
      </c>
      <c r="M7" s="1" t="s">
        <v>195</v>
      </c>
      <c r="N7" s="1" t="s">
        <v>195</v>
      </c>
      <c r="O7" s="1" t="s">
        <v>196</v>
      </c>
      <c r="P7" s="1" t="s">
        <v>197</v>
      </c>
      <c r="Q7" s="1" t="s">
        <v>198</v>
      </c>
      <c r="R7" s="1" t="s">
        <v>232</v>
      </c>
      <c r="S7" s="1" t="s">
        <v>200</v>
      </c>
      <c r="T7" s="1" t="s">
        <v>201</v>
      </c>
      <c r="U7" s="1" t="s">
        <v>202</v>
      </c>
    </row>
    <row r="8" s="1" customFormat="1" spans="1:21">
      <c r="A8" s="3">
        <v>17800258406</v>
      </c>
      <c r="B8" s="1" t="s">
        <v>233</v>
      </c>
      <c r="C8" s="1" t="s">
        <v>234</v>
      </c>
      <c r="D8" s="1" t="s">
        <v>235</v>
      </c>
      <c r="E8" s="1" t="s">
        <v>236</v>
      </c>
      <c r="F8" s="1" t="s">
        <v>187</v>
      </c>
      <c r="G8" s="1" t="s">
        <v>191</v>
      </c>
      <c r="H8" s="1" t="s">
        <v>192</v>
      </c>
      <c r="I8" s="1" t="s">
        <v>237</v>
      </c>
      <c r="J8" s="1" t="s">
        <v>30</v>
      </c>
      <c r="K8" s="1" t="s">
        <v>238</v>
      </c>
      <c r="L8" s="1" t="s">
        <v>238</v>
      </c>
      <c r="M8" s="1" t="s">
        <v>195</v>
      </c>
      <c r="N8" s="1" t="s">
        <v>195</v>
      </c>
      <c r="O8" s="1" t="s">
        <v>196</v>
      </c>
      <c r="P8" s="1" t="s">
        <v>197</v>
      </c>
      <c r="Q8" s="1" t="s">
        <v>198</v>
      </c>
      <c r="R8" s="1" t="s">
        <v>239</v>
      </c>
      <c r="S8" s="1" t="s">
        <v>200</v>
      </c>
      <c r="T8" s="1" t="s">
        <v>201</v>
      </c>
      <c r="U8" s="1" t="s">
        <v>202</v>
      </c>
    </row>
    <row r="9" s="1" customFormat="1" spans="1:21">
      <c r="A9" s="3">
        <v>17798874013</v>
      </c>
      <c r="B9" s="1" t="s">
        <v>233</v>
      </c>
      <c r="C9" s="1" t="s">
        <v>240</v>
      </c>
      <c r="D9" s="1" t="s">
        <v>241</v>
      </c>
      <c r="E9" s="1" t="s">
        <v>242</v>
      </c>
      <c r="F9" s="1" t="s">
        <v>243</v>
      </c>
      <c r="G9" s="1" t="s">
        <v>191</v>
      </c>
      <c r="H9" s="1" t="s">
        <v>192</v>
      </c>
      <c r="I9" s="1" t="s">
        <v>244</v>
      </c>
      <c r="J9" s="1" t="s">
        <v>30</v>
      </c>
      <c r="K9" s="1" t="s">
        <v>245</v>
      </c>
      <c r="L9" s="1" t="s">
        <v>245</v>
      </c>
      <c r="M9" s="1" t="s">
        <v>195</v>
      </c>
      <c r="N9" s="1" t="s">
        <v>195</v>
      </c>
      <c r="O9" s="1" t="s">
        <v>196</v>
      </c>
      <c r="P9" s="1" t="s">
        <v>197</v>
      </c>
      <c r="Q9" s="1" t="s">
        <v>198</v>
      </c>
      <c r="R9" s="1" t="s">
        <v>246</v>
      </c>
      <c r="S9" s="1" t="s">
        <v>200</v>
      </c>
      <c r="T9" s="1" t="s">
        <v>201</v>
      </c>
      <c r="U9" s="1" t="s">
        <v>202</v>
      </c>
    </row>
    <row r="10" s="1" customFormat="1" spans="1:21">
      <c r="A10" s="3">
        <v>17797668303</v>
      </c>
      <c r="B10" s="1" t="s">
        <v>247</v>
      </c>
      <c r="C10" s="1" t="s">
        <v>248</v>
      </c>
      <c r="D10" s="1" t="s">
        <v>249</v>
      </c>
      <c r="E10" s="1" t="s">
        <v>250</v>
      </c>
      <c r="F10" s="1" t="s">
        <v>187</v>
      </c>
      <c r="G10" s="1" t="s">
        <v>191</v>
      </c>
      <c r="H10" s="1" t="s">
        <v>192</v>
      </c>
      <c r="I10" s="1" t="s">
        <v>251</v>
      </c>
      <c r="J10" s="1" t="s">
        <v>30</v>
      </c>
      <c r="K10" s="1" t="s">
        <v>252</v>
      </c>
      <c r="L10" s="1" t="s">
        <v>252</v>
      </c>
      <c r="M10" s="1" t="s">
        <v>195</v>
      </c>
      <c r="N10" s="1" t="s">
        <v>195</v>
      </c>
      <c r="O10" s="1" t="s">
        <v>196</v>
      </c>
      <c r="P10" s="1" t="s">
        <v>197</v>
      </c>
      <c r="Q10" s="1" t="s">
        <v>198</v>
      </c>
      <c r="R10" s="1" t="s">
        <v>253</v>
      </c>
      <c r="S10" s="1" t="s">
        <v>200</v>
      </c>
      <c r="T10" s="1" t="s">
        <v>201</v>
      </c>
      <c r="U10" s="1" t="s">
        <v>202</v>
      </c>
    </row>
    <row r="11" s="1" customFormat="1" spans="1:21">
      <c r="A11" s="3">
        <v>17796912661</v>
      </c>
      <c r="B11" s="1" t="s">
        <v>247</v>
      </c>
      <c r="C11" s="1" t="s">
        <v>254</v>
      </c>
      <c r="D11" s="1" t="s">
        <v>255</v>
      </c>
      <c r="E11" s="1" t="s">
        <v>256</v>
      </c>
      <c r="F11" s="1" t="s">
        <v>243</v>
      </c>
      <c r="G11" s="1" t="s">
        <v>191</v>
      </c>
      <c r="H11" s="1" t="s">
        <v>192</v>
      </c>
      <c r="I11" s="1" t="s">
        <v>257</v>
      </c>
      <c r="J11" s="1" t="s">
        <v>30</v>
      </c>
      <c r="K11" s="1" t="s">
        <v>258</v>
      </c>
      <c r="L11" s="1" t="s">
        <v>258</v>
      </c>
      <c r="M11" s="1" t="s">
        <v>195</v>
      </c>
      <c r="N11" s="1" t="s">
        <v>195</v>
      </c>
      <c r="O11" s="1" t="s">
        <v>196</v>
      </c>
      <c r="P11" s="1" t="s">
        <v>197</v>
      </c>
      <c r="Q11" s="1" t="s">
        <v>198</v>
      </c>
      <c r="R11" s="1" t="s">
        <v>259</v>
      </c>
      <c r="S11" s="1" t="s">
        <v>200</v>
      </c>
      <c r="T11" s="1" t="s">
        <v>201</v>
      </c>
      <c r="U11" s="1" t="s">
        <v>202</v>
      </c>
    </row>
    <row r="12" s="1" customFormat="1" spans="1:21">
      <c r="A12" s="3">
        <v>17796525579</v>
      </c>
      <c r="B12" s="1" t="s">
        <v>247</v>
      </c>
      <c r="C12" s="1" t="s">
        <v>260</v>
      </c>
      <c r="D12" s="1" t="s">
        <v>261</v>
      </c>
      <c r="E12" s="1" t="s">
        <v>262</v>
      </c>
      <c r="F12" s="1" t="s">
        <v>187</v>
      </c>
      <c r="G12" s="1" t="s">
        <v>191</v>
      </c>
      <c r="H12" s="1" t="s">
        <v>192</v>
      </c>
      <c r="I12" s="1" t="s">
        <v>263</v>
      </c>
      <c r="J12" s="1" t="s">
        <v>30</v>
      </c>
      <c r="K12" s="1" t="s">
        <v>264</v>
      </c>
      <c r="L12" s="1" t="s">
        <v>264</v>
      </c>
      <c r="M12" s="1" t="s">
        <v>195</v>
      </c>
      <c r="N12" s="1" t="s">
        <v>195</v>
      </c>
      <c r="O12" s="1" t="s">
        <v>196</v>
      </c>
      <c r="P12" s="1" t="s">
        <v>197</v>
      </c>
      <c r="Q12" s="1" t="s">
        <v>198</v>
      </c>
      <c r="R12" s="1" t="s">
        <v>265</v>
      </c>
      <c r="S12" s="1" t="s">
        <v>200</v>
      </c>
      <c r="T12" s="1" t="s">
        <v>201</v>
      </c>
      <c r="U12" s="1" t="s">
        <v>202</v>
      </c>
    </row>
    <row r="13" s="1" customFormat="1" spans="1:21">
      <c r="A13" s="3">
        <v>17796444848</v>
      </c>
      <c r="B13" s="1" t="s">
        <v>247</v>
      </c>
      <c r="C13" s="1" t="s">
        <v>266</v>
      </c>
      <c r="D13" s="1" t="s">
        <v>267</v>
      </c>
      <c r="E13" s="1" t="s">
        <v>268</v>
      </c>
      <c r="F13" s="1" t="s">
        <v>243</v>
      </c>
      <c r="G13" s="1" t="s">
        <v>191</v>
      </c>
      <c r="H13" s="1" t="s">
        <v>192</v>
      </c>
      <c r="I13" s="1" t="s">
        <v>269</v>
      </c>
      <c r="J13" s="1" t="s">
        <v>30</v>
      </c>
      <c r="K13" s="1" t="s">
        <v>270</v>
      </c>
      <c r="L13" s="1" t="s">
        <v>270</v>
      </c>
      <c r="M13" s="1" t="s">
        <v>195</v>
      </c>
      <c r="N13" s="1" t="s">
        <v>195</v>
      </c>
      <c r="O13" s="1" t="s">
        <v>196</v>
      </c>
      <c r="P13" s="1" t="s">
        <v>197</v>
      </c>
      <c r="Q13" s="1" t="s">
        <v>198</v>
      </c>
      <c r="R13" s="1" t="s">
        <v>271</v>
      </c>
      <c r="S13" s="1" t="s">
        <v>200</v>
      </c>
      <c r="T13" s="1" t="s">
        <v>201</v>
      </c>
      <c r="U13" s="1" t="s">
        <v>202</v>
      </c>
    </row>
    <row r="14" s="1" customFormat="1" spans="1:21">
      <c r="A14" s="3">
        <v>17792526419</v>
      </c>
      <c r="B14" s="1" t="s">
        <v>272</v>
      </c>
      <c r="C14" s="1" t="s">
        <v>273</v>
      </c>
      <c r="D14" s="1" t="s">
        <v>274</v>
      </c>
      <c r="E14" s="1" t="s">
        <v>275</v>
      </c>
      <c r="F14" s="1" t="s">
        <v>187</v>
      </c>
      <c r="G14" s="1" t="s">
        <v>191</v>
      </c>
      <c r="H14" s="1" t="s">
        <v>192</v>
      </c>
      <c r="I14" s="1" t="s">
        <v>276</v>
      </c>
      <c r="J14" s="1" t="s">
        <v>30</v>
      </c>
      <c r="K14" s="1" t="s">
        <v>277</v>
      </c>
      <c r="L14" s="1" t="s">
        <v>277</v>
      </c>
      <c r="M14" s="1" t="s">
        <v>195</v>
      </c>
      <c r="N14" s="1" t="s">
        <v>195</v>
      </c>
      <c r="O14" s="1" t="s">
        <v>196</v>
      </c>
      <c r="P14" s="1" t="s">
        <v>197</v>
      </c>
      <c r="Q14" s="1" t="s">
        <v>198</v>
      </c>
      <c r="R14" s="1" t="s">
        <v>278</v>
      </c>
      <c r="S14" s="1" t="s">
        <v>200</v>
      </c>
      <c r="T14" s="1" t="s">
        <v>201</v>
      </c>
      <c r="U14" s="1" t="s">
        <v>202</v>
      </c>
    </row>
    <row r="15" s="1" customFormat="1" spans="1:21">
      <c r="A15" s="3">
        <v>17771658355</v>
      </c>
      <c r="B15" s="1" t="s">
        <v>279</v>
      </c>
      <c r="C15" s="1" t="s">
        <v>280</v>
      </c>
      <c r="D15" s="1" t="s">
        <v>281</v>
      </c>
      <c r="E15" s="1" t="s">
        <v>282</v>
      </c>
      <c r="F15" s="1" t="s">
        <v>243</v>
      </c>
      <c r="G15" s="1" t="s">
        <v>191</v>
      </c>
      <c r="H15" s="1" t="s">
        <v>192</v>
      </c>
      <c r="I15" s="1" t="s">
        <v>283</v>
      </c>
      <c r="J15" s="1" t="s">
        <v>30</v>
      </c>
      <c r="K15" s="1" t="s">
        <v>284</v>
      </c>
      <c r="L15" s="1" t="s">
        <v>284</v>
      </c>
      <c r="M15" s="1" t="s">
        <v>195</v>
      </c>
      <c r="N15" s="1" t="s">
        <v>195</v>
      </c>
      <c r="O15" s="1" t="s">
        <v>196</v>
      </c>
      <c r="P15" s="1" t="s">
        <v>197</v>
      </c>
      <c r="Q15" s="1" t="s">
        <v>198</v>
      </c>
      <c r="R15" s="1" t="s">
        <v>285</v>
      </c>
      <c r="S15" s="1" t="s">
        <v>200</v>
      </c>
      <c r="T15" s="1" t="s">
        <v>201</v>
      </c>
      <c r="U15" s="1" t="s">
        <v>202</v>
      </c>
    </row>
    <row r="16" s="1" customFormat="1" spans="1:21">
      <c r="A16" s="3">
        <v>17762662458</v>
      </c>
      <c r="B16" s="1" t="s">
        <v>286</v>
      </c>
      <c r="C16" s="1" t="s">
        <v>287</v>
      </c>
      <c r="D16" s="1" t="s">
        <v>288</v>
      </c>
      <c r="E16" s="1" t="s">
        <v>289</v>
      </c>
      <c r="F16" s="1" t="s">
        <v>187</v>
      </c>
      <c r="G16" s="1" t="s">
        <v>191</v>
      </c>
      <c r="H16" s="1" t="s">
        <v>192</v>
      </c>
      <c r="I16" s="1" t="s">
        <v>290</v>
      </c>
      <c r="J16" s="1" t="s">
        <v>30</v>
      </c>
      <c r="K16" s="1" t="s">
        <v>291</v>
      </c>
      <c r="L16" s="1" t="s">
        <v>291</v>
      </c>
      <c r="M16" s="1" t="s">
        <v>195</v>
      </c>
      <c r="N16" s="1" t="s">
        <v>195</v>
      </c>
      <c r="O16" s="1" t="s">
        <v>196</v>
      </c>
      <c r="P16" s="1" t="s">
        <v>197</v>
      </c>
      <c r="Q16" s="1" t="s">
        <v>198</v>
      </c>
      <c r="R16" s="1" t="s">
        <v>292</v>
      </c>
      <c r="S16" s="1" t="s">
        <v>200</v>
      </c>
      <c r="T16" s="1" t="s">
        <v>201</v>
      </c>
      <c r="U16" s="1" t="s">
        <v>202</v>
      </c>
    </row>
    <row r="17" s="1" customFormat="1" spans="1:21">
      <c r="A17" s="3">
        <v>17735633619</v>
      </c>
      <c r="B17" s="1" t="s">
        <v>293</v>
      </c>
      <c r="C17" s="1" t="s">
        <v>294</v>
      </c>
      <c r="D17" s="1" t="s">
        <v>295</v>
      </c>
      <c r="E17" s="1" t="s">
        <v>296</v>
      </c>
      <c r="F17" s="1" t="s">
        <v>187</v>
      </c>
      <c r="G17" s="1" t="s">
        <v>191</v>
      </c>
      <c r="H17" s="1" t="s">
        <v>192</v>
      </c>
      <c r="I17" s="1" t="s">
        <v>297</v>
      </c>
      <c r="J17" s="1" t="s">
        <v>30</v>
      </c>
      <c r="K17" s="1" t="s">
        <v>298</v>
      </c>
      <c r="L17" s="1" t="s">
        <v>298</v>
      </c>
      <c r="M17" s="1" t="s">
        <v>195</v>
      </c>
      <c r="N17" s="1" t="s">
        <v>195</v>
      </c>
      <c r="O17" s="1" t="s">
        <v>196</v>
      </c>
      <c r="P17" s="1" t="s">
        <v>197</v>
      </c>
      <c r="Q17" s="1" t="s">
        <v>198</v>
      </c>
      <c r="R17" s="1" t="s">
        <v>299</v>
      </c>
      <c r="S17" s="1" t="s">
        <v>200</v>
      </c>
      <c r="T17" s="1" t="s">
        <v>201</v>
      </c>
      <c r="U17" s="1" t="s">
        <v>202</v>
      </c>
    </row>
    <row r="18" s="1" customFormat="1" spans="1:21">
      <c r="A18" s="3">
        <v>17728652084</v>
      </c>
      <c r="B18" s="1" t="s">
        <v>300</v>
      </c>
      <c r="C18" s="1" t="s">
        <v>301</v>
      </c>
      <c r="D18" s="1" t="s">
        <v>302</v>
      </c>
      <c r="E18" s="1" t="s">
        <v>303</v>
      </c>
      <c r="F18" s="1" t="s">
        <v>187</v>
      </c>
      <c r="G18" s="1" t="s">
        <v>191</v>
      </c>
      <c r="H18" s="1" t="s">
        <v>192</v>
      </c>
      <c r="I18" s="1" t="s">
        <v>304</v>
      </c>
      <c r="J18" s="1" t="s">
        <v>30</v>
      </c>
      <c r="K18" s="1" t="s">
        <v>305</v>
      </c>
      <c r="L18" s="1" t="s">
        <v>305</v>
      </c>
      <c r="M18" s="1" t="s">
        <v>195</v>
      </c>
      <c r="N18" s="1" t="s">
        <v>195</v>
      </c>
      <c r="O18" s="1" t="s">
        <v>196</v>
      </c>
      <c r="P18" s="1" t="s">
        <v>197</v>
      </c>
      <c r="Q18" s="1" t="s">
        <v>198</v>
      </c>
      <c r="R18" s="1" t="s">
        <v>306</v>
      </c>
      <c r="S18" s="1" t="s">
        <v>200</v>
      </c>
      <c r="T18" s="1" t="s">
        <v>201</v>
      </c>
      <c r="U18" s="1" t="s">
        <v>202</v>
      </c>
    </row>
    <row r="19" s="1" customFormat="1" spans="1:21">
      <c r="A19" s="3">
        <v>17726253420</v>
      </c>
      <c r="B19" s="1" t="s">
        <v>307</v>
      </c>
      <c r="C19" s="1" t="s">
        <v>308</v>
      </c>
      <c r="D19" s="1" t="s">
        <v>309</v>
      </c>
      <c r="E19" s="1" t="s">
        <v>310</v>
      </c>
      <c r="F19" s="1" t="s">
        <v>187</v>
      </c>
      <c r="G19" s="1" t="s">
        <v>191</v>
      </c>
      <c r="H19" s="1" t="s">
        <v>192</v>
      </c>
      <c r="I19" s="1" t="s">
        <v>311</v>
      </c>
      <c r="J19" s="1" t="s">
        <v>30</v>
      </c>
      <c r="K19" s="1" t="s">
        <v>312</v>
      </c>
      <c r="L19" s="1" t="s">
        <v>312</v>
      </c>
      <c r="M19" s="1" t="s">
        <v>195</v>
      </c>
      <c r="N19" s="1" t="s">
        <v>195</v>
      </c>
      <c r="O19" s="1" t="s">
        <v>196</v>
      </c>
      <c r="P19" s="1" t="s">
        <v>197</v>
      </c>
      <c r="Q19" s="1" t="s">
        <v>198</v>
      </c>
      <c r="R19" s="1" t="s">
        <v>313</v>
      </c>
      <c r="S19" s="1" t="s">
        <v>200</v>
      </c>
      <c r="T19" s="1" t="s">
        <v>201</v>
      </c>
      <c r="U19" s="1" t="s">
        <v>202</v>
      </c>
    </row>
    <row r="20" s="1" customFormat="1" spans="1:21">
      <c r="A20" s="3">
        <v>17773706637</v>
      </c>
      <c r="B20" s="1" t="s">
        <v>314</v>
      </c>
      <c r="C20" s="1" t="s">
        <v>315</v>
      </c>
      <c r="D20" s="1" t="s">
        <v>261</v>
      </c>
      <c r="E20" s="1" t="s">
        <v>316</v>
      </c>
      <c r="F20" s="1" t="s">
        <v>187</v>
      </c>
      <c r="G20" s="1" t="s">
        <v>191</v>
      </c>
      <c r="H20" s="1" t="s">
        <v>192</v>
      </c>
      <c r="I20" s="1" t="s">
        <v>317</v>
      </c>
      <c r="J20" s="1" t="s">
        <v>30</v>
      </c>
      <c r="K20" s="1" t="s">
        <v>264</v>
      </c>
      <c r="L20" s="1" t="s">
        <v>264</v>
      </c>
      <c r="M20" s="1" t="s">
        <v>195</v>
      </c>
      <c r="N20" s="1" t="s">
        <v>195</v>
      </c>
      <c r="O20" s="1" t="s">
        <v>196</v>
      </c>
      <c r="P20" s="1" t="s">
        <v>197</v>
      </c>
      <c r="Q20" s="1" t="s">
        <v>198</v>
      </c>
      <c r="R20" s="1" t="s">
        <v>318</v>
      </c>
      <c r="S20" s="1" t="s">
        <v>200</v>
      </c>
      <c r="T20" s="1" t="s">
        <v>201</v>
      </c>
      <c r="U20" s="1" t="s">
        <v>202</v>
      </c>
    </row>
    <row r="21" s="1" customFormat="1" spans="1:21">
      <c r="A21" s="3">
        <v>17680175405</v>
      </c>
      <c r="B21" s="1" t="s">
        <v>319</v>
      </c>
      <c r="C21" s="1" t="s">
        <v>320</v>
      </c>
      <c r="D21" s="1" t="s">
        <v>321</v>
      </c>
      <c r="E21" s="1" t="s">
        <v>322</v>
      </c>
      <c r="F21" s="1" t="s">
        <v>187</v>
      </c>
      <c r="G21" s="1" t="s">
        <v>191</v>
      </c>
      <c r="H21" s="1" t="s">
        <v>192</v>
      </c>
      <c r="I21" s="1" t="s">
        <v>323</v>
      </c>
      <c r="J21" s="1" t="s">
        <v>30</v>
      </c>
      <c r="K21" s="1" t="s">
        <v>324</v>
      </c>
      <c r="L21" s="1" t="s">
        <v>324</v>
      </c>
      <c r="M21" s="1" t="s">
        <v>195</v>
      </c>
      <c r="N21" s="1" t="s">
        <v>195</v>
      </c>
      <c r="O21" s="1" t="s">
        <v>196</v>
      </c>
      <c r="P21" s="1" t="s">
        <v>197</v>
      </c>
      <c r="Q21" s="1" t="s">
        <v>198</v>
      </c>
      <c r="R21" s="1" t="s">
        <v>325</v>
      </c>
      <c r="S21" s="1" t="s">
        <v>200</v>
      </c>
      <c r="T21" s="1" t="s">
        <v>201</v>
      </c>
      <c r="U21" s="1" t="s">
        <v>202</v>
      </c>
    </row>
    <row r="22" s="1" customFormat="1" spans="1:21">
      <c r="A22" s="3">
        <v>17581123725</v>
      </c>
      <c r="B22" s="1" t="s">
        <v>326</v>
      </c>
      <c r="C22" s="1" t="s">
        <v>327</v>
      </c>
      <c r="D22" s="1" t="s">
        <v>328</v>
      </c>
      <c r="E22" s="1" t="s">
        <v>329</v>
      </c>
      <c r="F22" s="1" t="s">
        <v>243</v>
      </c>
      <c r="G22" s="1" t="s">
        <v>191</v>
      </c>
      <c r="H22" s="1" t="s">
        <v>192</v>
      </c>
      <c r="I22" s="1" t="s">
        <v>330</v>
      </c>
      <c r="J22" s="1" t="s">
        <v>30</v>
      </c>
      <c r="K22" s="1" t="s">
        <v>331</v>
      </c>
      <c r="L22" s="1" t="s">
        <v>331</v>
      </c>
      <c r="M22" s="1" t="s">
        <v>195</v>
      </c>
      <c r="N22" s="1" t="s">
        <v>195</v>
      </c>
      <c r="O22" s="1" t="s">
        <v>196</v>
      </c>
      <c r="P22" s="1" t="s">
        <v>197</v>
      </c>
      <c r="Q22" s="1" t="s">
        <v>198</v>
      </c>
      <c r="R22" s="1" t="s">
        <v>332</v>
      </c>
      <c r="S22" s="1" t="s">
        <v>200</v>
      </c>
      <c r="T22" s="1" t="s">
        <v>201</v>
      </c>
      <c r="U22" s="1" t="s">
        <v>202</v>
      </c>
    </row>
    <row r="23" s="1" customFormat="1" spans="1:21">
      <c r="A23" s="3">
        <v>17430901060</v>
      </c>
      <c r="B23" s="1" t="s">
        <v>333</v>
      </c>
      <c r="C23" s="1" t="s">
        <v>334</v>
      </c>
      <c r="D23" s="1" t="s">
        <v>335</v>
      </c>
      <c r="E23" s="1" t="s">
        <v>336</v>
      </c>
      <c r="F23" s="1" t="s">
        <v>187</v>
      </c>
      <c r="G23" s="1" t="s">
        <v>191</v>
      </c>
      <c r="H23" s="1" t="s">
        <v>192</v>
      </c>
      <c r="I23" s="1" t="s">
        <v>337</v>
      </c>
      <c r="J23" s="1" t="s">
        <v>30</v>
      </c>
      <c r="K23" s="1" t="s">
        <v>338</v>
      </c>
      <c r="L23" s="1" t="s">
        <v>338</v>
      </c>
      <c r="M23" s="1" t="s">
        <v>195</v>
      </c>
      <c r="N23" s="1" t="s">
        <v>195</v>
      </c>
      <c r="O23" s="1" t="s">
        <v>196</v>
      </c>
      <c r="P23" s="1" t="s">
        <v>197</v>
      </c>
      <c r="Q23" s="1" t="s">
        <v>198</v>
      </c>
      <c r="R23" s="1" t="s">
        <v>339</v>
      </c>
      <c r="S23" s="1" t="s">
        <v>200</v>
      </c>
      <c r="T23" s="1" t="s">
        <v>201</v>
      </c>
      <c r="U23" s="1" t="s">
        <v>202</v>
      </c>
    </row>
    <row r="24" s="1" customFormat="1" spans="1:21">
      <c r="A24" s="3">
        <v>17306082160</v>
      </c>
      <c r="B24" s="1" t="s">
        <v>340</v>
      </c>
      <c r="C24" s="1" t="s">
        <v>341</v>
      </c>
      <c r="D24" s="1" t="s">
        <v>342</v>
      </c>
      <c r="E24" s="1" t="s">
        <v>343</v>
      </c>
      <c r="F24" s="1" t="s">
        <v>243</v>
      </c>
      <c r="G24" s="1" t="s">
        <v>191</v>
      </c>
      <c r="H24" s="1" t="s">
        <v>192</v>
      </c>
      <c r="I24" s="1" t="s">
        <v>344</v>
      </c>
      <c r="J24" s="1" t="s">
        <v>30</v>
      </c>
      <c r="K24" s="1" t="s">
        <v>345</v>
      </c>
      <c r="L24" s="1" t="s">
        <v>345</v>
      </c>
      <c r="M24" s="1" t="s">
        <v>195</v>
      </c>
      <c r="N24" s="1" t="s">
        <v>195</v>
      </c>
      <c r="O24" s="1" t="s">
        <v>196</v>
      </c>
      <c r="P24" s="1" t="s">
        <v>197</v>
      </c>
      <c r="Q24" s="1" t="s">
        <v>198</v>
      </c>
      <c r="R24" s="1" t="s">
        <v>346</v>
      </c>
      <c r="S24" s="1" t="s">
        <v>200</v>
      </c>
      <c r="T24" s="1" t="s">
        <v>201</v>
      </c>
      <c r="U24" s="1" t="s">
        <v>202</v>
      </c>
    </row>
    <row r="25" s="1" customFormat="1" spans="1:21">
      <c r="A25" s="3">
        <v>17154523260</v>
      </c>
      <c r="B25" s="1" t="s">
        <v>347</v>
      </c>
      <c r="C25" s="1" t="s">
        <v>348</v>
      </c>
      <c r="D25" s="1" t="s">
        <v>349</v>
      </c>
      <c r="E25" s="1" t="s">
        <v>350</v>
      </c>
      <c r="F25" s="1" t="s">
        <v>233</v>
      </c>
      <c r="G25" s="1" t="s">
        <v>191</v>
      </c>
      <c r="H25" s="1" t="s">
        <v>192</v>
      </c>
      <c r="I25" s="1" t="s">
        <v>351</v>
      </c>
      <c r="J25" s="1" t="s">
        <v>30</v>
      </c>
      <c r="K25" s="1" t="s">
        <v>352</v>
      </c>
      <c r="L25" s="1" t="s">
        <v>352</v>
      </c>
      <c r="M25" s="1" t="s">
        <v>195</v>
      </c>
      <c r="N25" s="1" t="s">
        <v>195</v>
      </c>
      <c r="O25" s="1" t="s">
        <v>196</v>
      </c>
      <c r="P25" s="1" t="s">
        <v>197</v>
      </c>
      <c r="Q25" s="1" t="s">
        <v>198</v>
      </c>
      <c r="R25" s="1" t="s">
        <v>353</v>
      </c>
      <c r="S25" s="1" t="s">
        <v>200</v>
      </c>
      <c r="T25" s="1" t="s">
        <v>201</v>
      </c>
      <c r="U25" s="1" t="s">
        <v>202</v>
      </c>
    </row>
    <row r="26" s="1" customFormat="1" spans="1:21">
      <c r="A26" s="3">
        <v>17040539348</v>
      </c>
      <c r="B26" s="1" t="s">
        <v>354</v>
      </c>
      <c r="C26" s="1" t="s">
        <v>355</v>
      </c>
      <c r="D26" s="1" t="s">
        <v>356</v>
      </c>
      <c r="E26" s="1" t="s">
        <v>357</v>
      </c>
      <c r="F26" s="1" t="s">
        <v>243</v>
      </c>
      <c r="G26" s="1" t="s">
        <v>191</v>
      </c>
      <c r="H26" s="1" t="s">
        <v>192</v>
      </c>
      <c r="I26" s="1" t="s">
        <v>358</v>
      </c>
      <c r="J26" s="1" t="s">
        <v>30</v>
      </c>
      <c r="K26" s="1" t="s">
        <v>359</v>
      </c>
      <c r="L26" s="1" t="s">
        <v>359</v>
      </c>
      <c r="M26" s="1" t="s">
        <v>195</v>
      </c>
      <c r="N26" s="1" t="s">
        <v>195</v>
      </c>
      <c r="O26" s="1" t="s">
        <v>196</v>
      </c>
      <c r="P26" s="1" t="s">
        <v>197</v>
      </c>
      <c r="Q26" s="1" t="s">
        <v>198</v>
      </c>
      <c r="R26" s="1" t="s">
        <v>360</v>
      </c>
      <c r="S26" s="1" t="s">
        <v>200</v>
      </c>
      <c r="T26" s="1" t="s">
        <v>201</v>
      </c>
      <c r="U26" s="1" t="s">
        <v>202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2022-04-20T01:11:57Z</dcterms:created>
  <dcterms:modified xsi:type="dcterms:W3CDTF">2022-04-20T02:20:21Z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02E94B044F844AD6B68B3209495E3B6F</vt:lpwstr>
  </property>
  <property fmtid="{D5CDD505-2E9C-101B-9397-08002B2CF9AE}" pid="3" name="KSOProductBuildVer">
    <vt:lpwstr>2052-11.1.0.11636</vt:lpwstr>
  </property>
</Properties>
</file>