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对账!$A$1:$X$38</definedName>
  </definedNames>
  <calcPr calcId="144525"/>
</workbook>
</file>

<file path=xl/sharedStrings.xml><?xml version="1.0" encoding="utf-8"?>
<sst xmlns="http://schemas.openxmlformats.org/spreadsheetml/2006/main" count="1275" uniqueCount="494">
  <si>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</si>
  <si>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</si>
  <si>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</si>
  <si>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</si>
  <si>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</si>
  <si>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</si>
  <si>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</si>
  <si>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</si>
  <si>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</si>
  <si>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</si>
  <si>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</si>
  <si>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</si>
  <si>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</si>
  <si>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</si>
  <si>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</si>
  <si>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</si>
  <si>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</si>
  <si>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</si>
  <si>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</si>
  <si>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</si>
  <si>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</si>
  <si>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</si>
  <si>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</si>
  <si>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</si>
  <si>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</si>
  <si>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16987269965	</t>
  </si>
  <si>
    <t>Ctrip</t>
  </si>
  <si>
    <t>正常</t>
  </si>
  <si>
    <t>[新奥尔良]新奥尔良喜来登酒店(Sheraton New Orleans Hotel)(16094653)</t>
  </si>
  <si>
    <t>传统两张双人床房&lt;2人入住&gt;&lt;IBU黄金会员专享&gt;&lt;不退款&gt;&lt;普通会员&gt;</t>
  </si>
  <si>
    <t>USD</t>
  </si>
  <si>
    <t>seibert/jennifer,seibert/joan</t>
  </si>
  <si>
    <t>CA6352220418USD-W</t>
  </si>
  <si>
    <t>未提现</t>
  </si>
  <si>
    <t>携程开票</t>
  </si>
  <si>
    <t xml:space="preserve">2340838	</t>
  </si>
  <si>
    <t xml:space="preserve">75698060	</t>
  </si>
  <si>
    <t xml:space="preserve">17004876260	</t>
  </si>
  <si>
    <t>[旧金山]旧金山艾美酒店(Le Meridien San Francisco)(17488726)</t>
  </si>
  <si>
    <t>城景2张双人床&lt;2人入住&gt;&lt;IBU黄金会员专享&gt;&lt;不退款&gt;&lt;普通会员&gt;</t>
  </si>
  <si>
    <t>Moore/john</t>
  </si>
  <si>
    <t xml:space="preserve">2345206	</t>
  </si>
  <si>
    <t xml:space="preserve">77713442	</t>
  </si>
  <si>
    <t xml:space="preserve">17302677960	</t>
  </si>
  <si>
    <t>[阿姆斯特丹]布洛瑟姆城酒店(Hotel Blossoms City)(39975225)</t>
  </si>
  <si>
    <t>标准双人间(至少连住2晚及以上)&lt;2人入住&gt;&lt;不退款&gt;</t>
  </si>
  <si>
    <t>Martinez Soler/Sergi,Catroux Escobar/Claudia</t>
  </si>
  <si>
    <t xml:space="preserve">2414137	</t>
  </si>
  <si>
    <t xml:space="preserve">354284	</t>
  </si>
  <si>
    <t xml:space="preserve">17656941153	</t>
  </si>
  <si>
    <t>[拉斯维加斯]奥尔良娱乐场酒店(The Orleans Hotel &amp; Casino)(16069557)</t>
  </si>
  <si>
    <t>大道景观房（2张大床）(至少连住2晚及以上)&lt;2人入住&gt;&lt;不退款&gt;</t>
  </si>
  <si>
    <t>Perez/Mariel</t>
  </si>
  <si>
    <t xml:space="preserve">2468943	</t>
  </si>
  <si>
    <t xml:space="preserve">446343395955	</t>
  </si>
  <si>
    <t xml:space="preserve">17668295016	</t>
  </si>
  <si>
    <t>[纽约]纽约诺玛德詹姆斯酒店(The James New York NoMad)(21557291)</t>
  </si>
  <si>
    <t>豪华2张大床房&lt;2人入住&gt;&lt;不退款&gt;</t>
  </si>
  <si>
    <t>LaPointe/Ellen</t>
  </si>
  <si>
    <t xml:space="preserve">2472110	</t>
  </si>
  <si>
    <t xml:space="preserve">123700623	</t>
  </si>
  <si>
    <t xml:space="preserve">17668712500	</t>
  </si>
  <si>
    <t>[光州]ACC设计酒店(ACC Design Hotel)(44798356)</t>
  </si>
  <si>
    <t>标准双人房&lt;2人入住&gt;&lt;不退款&gt;</t>
  </si>
  <si>
    <t>Jo/Yangok</t>
  </si>
  <si>
    <t xml:space="preserve">2472412	</t>
  </si>
  <si>
    <t xml:space="preserve">Acknowledged	</t>
  </si>
  <si>
    <t xml:space="preserve">17677720341	</t>
  </si>
  <si>
    <t>[迈阿密]迈阿密市中心港口假日酒店(Holiday Inn Hotel Port of Miami-Downtown, an Ihg Hotel)(16079683)</t>
  </si>
  <si>
    <t>大号床房&lt;2人入住&gt;&lt;不退款&gt;&lt;早餐&gt;</t>
  </si>
  <si>
    <t>Saxton/Rob</t>
  </si>
  <si>
    <t xml:space="preserve">2473664	</t>
  </si>
  <si>
    <t xml:space="preserve">29103028	</t>
  </si>
  <si>
    <t xml:space="preserve">17677764772	</t>
  </si>
  <si>
    <t>客房&lt;2人入住&gt;&lt;不退款&gt;</t>
  </si>
  <si>
    <t>Andresen/Dawn</t>
  </si>
  <si>
    <t xml:space="preserve">2473676	</t>
  </si>
  <si>
    <t xml:space="preserve">27478438	</t>
  </si>
  <si>
    <t xml:space="preserve">17687074648	</t>
  </si>
  <si>
    <t>[Wellington Central]特雷斯街探索酒店(Quest on The Terrace)(39578832)</t>
  </si>
  <si>
    <t>标准工作室1张大床&lt;不退款&gt;&lt;2人入住&gt;</t>
  </si>
  <si>
    <t>Vorster/Leone</t>
  </si>
  <si>
    <t xml:space="preserve">	</t>
  </si>
  <si>
    <t xml:space="preserve">EXP-1911791517	</t>
  </si>
  <si>
    <t xml:space="preserve">17690641967	</t>
  </si>
  <si>
    <t>[塔比拉兰]保和海景套房精品酒店(Ocean Suites Bohol Boutique Hotel)(44692787)</t>
  </si>
  <si>
    <t>豪华海洋套房&lt;不退款&gt;&lt;2人入住&gt;</t>
  </si>
  <si>
    <t>chao/yuhui</t>
  </si>
  <si>
    <t xml:space="preserve">acknowledge	</t>
  </si>
  <si>
    <t>取消</t>
  </si>
  <si>
    <t>阶梯</t>
  </si>
  <si>
    <t xml:space="preserve">17708741571	</t>
  </si>
  <si>
    <t>[埃德蒙顿]埃德蒙顿酒店及会议中心(Edmonton Inn and Conference Centre)(40043761)</t>
  </si>
  <si>
    <t>标准间1张大床&lt;不退款&gt;&lt;2人入住&gt;</t>
  </si>
  <si>
    <t>Chikaraishi/Asuka</t>
  </si>
  <si>
    <t xml:space="preserve">2481613	</t>
  </si>
  <si>
    <t xml:space="preserve">1914169241	</t>
  </si>
  <si>
    <t xml:space="preserve">17727582480	</t>
  </si>
  <si>
    <t>[Carden]卡登公园酒店(Carden Park)(39518120)</t>
  </si>
  <si>
    <t>客房1张特大床&lt;不退款&gt;&lt;2人入住&gt;</t>
  </si>
  <si>
    <t>Murphy/Richard</t>
  </si>
  <si>
    <t xml:space="preserve">2486883	</t>
  </si>
  <si>
    <t xml:space="preserve">62974SC253605	</t>
  </si>
  <si>
    <t xml:space="preserve">17728627342	</t>
  </si>
  <si>
    <t>[圣达菲]黄金娱乐场城市酒店(Cities of Gold Casino)(40056214)</t>
  </si>
  <si>
    <t>标准间1特大床&lt;2人入住&gt;&lt;不退款&gt;</t>
  </si>
  <si>
    <t>Lucero/Maria</t>
  </si>
  <si>
    <t xml:space="preserve">2487551	</t>
  </si>
  <si>
    <t xml:space="preserve">4YBM4S5HX	</t>
  </si>
  <si>
    <t xml:space="preserve">17728989036	</t>
  </si>
  <si>
    <t>[麦尔登]梅尔顿汽车旅馆及公寓(Melton Motor Inn and Apartments)(48127503)</t>
  </si>
  <si>
    <t>标准双床房&lt;2人入住&gt;&lt;不退款&gt;</t>
  </si>
  <si>
    <t>Boake/Paul</t>
  </si>
  <si>
    <t xml:space="preserve">2487859	</t>
  </si>
  <si>
    <t>退单</t>
  </si>
  <si>
    <t xml:space="preserve">17736851238	</t>
  </si>
  <si>
    <t>[华欣]华欣马拉喀什度假村及水疗中心 (SHA Plus+)(Marrakesh Hua Hin Resort &amp; Spa (SHA Plus+))(23861712)</t>
  </si>
  <si>
    <t>池景精致套房Q(至少连住2晚及以上)&lt;2人入住&gt;&lt;不退款&gt;&lt;早餐&gt;</t>
  </si>
  <si>
    <t>Noppaboon/Narunpak</t>
  </si>
  <si>
    <t xml:space="preserve">2490252	</t>
  </si>
  <si>
    <t xml:space="preserve">17753744991	</t>
  </si>
  <si>
    <t>[马卡蒂]马尼拉都喜天丽酒店(Dusit Thani Manila)(8209385)</t>
  </si>
  <si>
    <t>都喜特大床房(至少连住2晚及以上)&lt;2人入住&gt;&lt;不退款&gt;&lt;早餐&gt;</t>
  </si>
  <si>
    <t>lucio/edith</t>
  </si>
  <si>
    <t xml:space="preserve">2495393	</t>
  </si>
  <si>
    <t xml:space="preserve">39818509	</t>
  </si>
  <si>
    <t xml:space="preserve">17761683000	</t>
  </si>
  <si>
    <t>[宿务]宿务滨海前线酒店 - 北开垦(Bayfront Hotel Cebu – North Reclamation)(8241073)</t>
  </si>
  <si>
    <t>高级房&lt;2人入住&gt;&lt;不退款&gt;</t>
  </si>
  <si>
    <t>BULANHAGUI/ALEJANDRO</t>
  </si>
  <si>
    <t xml:space="preserve">2497259	</t>
  </si>
  <si>
    <t xml:space="preserve">81298	</t>
  </si>
  <si>
    <t xml:space="preserve">17769259448	</t>
  </si>
  <si>
    <t>[蒙特利尔]勒努维尔酒店(Le Nouvel Hotel)(24544147)</t>
  </si>
  <si>
    <t>标准房（特大床）&lt;2人入住&gt;&lt;不退款&gt;</t>
  </si>
  <si>
    <t>St-Pierre/Gabriel,Fortier/Allison</t>
  </si>
  <si>
    <t xml:space="preserve">2499165	</t>
  </si>
  <si>
    <t xml:space="preserve">19061	</t>
  </si>
  <si>
    <t xml:space="preserve">17771051331	</t>
  </si>
  <si>
    <t>[哥打京那巴鲁]哥打京那巴鲁香格里拉丹绒亚路酒店(Shangri-La Tanjung Aru Kota Kinabalu)(15698866)</t>
  </si>
  <si>
    <t>基纳巴卢楼海景特大床房(至少连住2晚及以上)&lt;2人入住&gt;&lt;不退款&gt;&lt;早餐&gt;</t>
  </si>
  <si>
    <t>Barchuk/Liliya</t>
  </si>
  <si>
    <t xml:space="preserve">2500428	</t>
  </si>
  <si>
    <t xml:space="preserve">11227920454	</t>
  </si>
  <si>
    <t xml:space="preserve">17771181258	</t>
  </si>
  <si>
    <t>[曼谷]盛泰澜曼谷拉普崂中央广场酒店 (SHA Plus+)(Centara Grand at Central Plaza Ladprao Bangkok (SHA Plus+))(46890029)</t>
  </si>
  <si>
    <t>豪华双床房&lt;不退款&gt;&lt;2人入住&gt;</t>
  </si>
  <si>
    <t>Ratanaprasert/Samsakdi,Tontbun/Mai-tre</t>
  </si>
  <si>
    <t xml:space="preserve">2500521	</t>
  </si>
  <si>
    <t xml:space="preserve">17772761601	</t>
  </si>
  <si>
    <t>Yu/HONG JIE</t>
  </si>
  <si>
    <t xml:space="preserve">2501785	</t>
  </si>
  <si>
    <t xml:space="preserve">39819857	</t>
  </si>
  <si>
    <t xml:space="preserve">17772768293	</t>
  </si>
  <si>
    <t>SORIA/RAE MARGUERITE ANINON</t>
  </si>
  <si>
    <t xml:space="preserve">2501794	</t>
  </si>
  <si>
    <t xml:space="preserve">39819859	</t>
  </si>
  <si>
    <t xml:space="preserve">17773671661	</t>
  </si>
  <si>
    <t>[好莱坞]玛格丽塔维尔好莱坞海滩度假村(Margaritaville Hollywood Beach Resort)(40023033)</t>
  </si>
  <si>
    <t>部分海景1特大床房&lt;2人入住&gt;&lt;不退款&gt;</t>
  </si>
  <si>
    <t>Leavy/Brianna</t>
  </si>
  <si>
    <t xml:space="preserve">2502471	</t>
  </si>
  <si>
    <t xml:space="preserve">8074SC458213	</t>
  </si>
  <si>
    <t xml:space="preserve">17773905439	</t>
  </si>
  <si>
    <t>[日惹]坦特雷姆日惹酒店(Hotel Tentrem Yogyakarta)(16130621)</t>
  </si>
  <si>
    <t>至尊特大床房(至少连住2晚及以上)&lt;2人入住&gt;&lt;不退款&gt;&lt;早餐&gt;</t>
  </si>
  <si>
    <t>PT Kimia Farma Diagnostika/Fathimah Fenti Fauziah</t>
  </si>
  <si>
    <t xml:space="preserve">2502726	</t>
  </si>
  <si>
    <t xml:space="preserve">12951905	</t>
  </si>
  <si>
    <t xml:space="preserve">17788790708	</t>
  </si>
  <si>
    <t>[曼彻斯特]水边酒店和休闲俱乐部(The Waterside Hotel and Leisure Club)(39575022)</t>
  </si>
  <si>
    <t>小双人房&lt;2人入住&gt;&lt;不退款&gt;</t>
  </si>
  <si>
    <t>Newcombe/Sarah</t>
  </si>
  <si>
    <t xml:space="preserve">2506059	</t>
  </si>
  <si>
    <t xml:space="preserve">EXP-1923390078	</t>
  </si>
  <si>
    <t xml:space="preserve">17789100941	</t>
  </si>
  <si>
    <t>[佩皮尼扬]南佩尼皮昂普瑞米尔经典酒店(Premiere Classe Perpignan Sud)(39518888)</t>
  </si>
  <si>
    <t>标准间1双人床&lt;不退款&gt;&lt;2人入住&gt;</t>
  </si>
  <si>
    <t>Corvisier/Christopher</t>
  </si>
  <si>
    <t xml:space="preserve">2506153	</t>
  </si>
  <si>
    <t xml:space="preserve">33683UC000813	</t>
  </si>
  <si>
    <t xml:space="preserve">17789528107	</t>
  </si>
  <si>
    <t>[仁川]GL城市仁川机场酒店(GL City Hotel Incheon Airport)(39573343)</t>
  </si>
  <si>
    <t>豪华双人间&lt;2人入住&gt;&lt;不退款&gt;</t>
  </si>
  <si>
    <t>park/sangbin</t>
  </si>
  <si>
    <t xml:space="preserve">.	</t>
  </si>
  <si>
    <t xml:space="preserve">17789928288	</t>
  </si>
  <si>
    <t>[罗斯维尔]罗斯维尔诺伍德套房酒店(Norwood Inn and Suites - Roseville)(40050331)</t>
  </si>
  <si>
    <t>标准客房1张大床（吸烟）&lt;2人入住&gt;&lt;不退款&gt;&lt;早餐&gt;</t>
  </si>
  <si>
    <t>Hotchkiss/Jamie</t>
  </si>
  <si>
    <t xml:space="preserve">21785749	</t>
  </si>
  <si>
    <t xml:space="preserve">17790135476	</t>
  </si>
  <si>
    <t>[西雅图]西雅图夏特酒店 - 希尔顿格芮精选(The Charter Hotel Seattle, Curio Collection by Hilton)(40022920)</t>
  </si>
  <si>
    <t>豪华客房1张特大床（城景）&lt;2人入住&gt;&lt;不退款&gt;</t>
  </si>
  <si>
    <t>Yuen/Yat Sing,Siu/Tze Ying</t>
  </si>
  <si>
    <t xml:space="preserve">3251356113	</t>
  </si>
  <si>
    <t xml:space="preserve">17790655951	</t>
  </si>
  <si>
    <t>[格拉马杜]绣球花酒店(Hotel Das Hortênsias)(39513518)</t>
  </si>
  <si>
    <t>公寓&lt;不退款&gt;&lt;2人入住&gt;</t>
  </si>
  <si>
    <t>barros/alexandre sparremberger,barros/valeria vasconcelos</t>
  </si>
  <si>
    <t xml:space="preserve">2506688	</t>
  </si>
  <si>
    <t xml:space="preserve">52828444	</t>
  </si>
  <si>
    <t xml:space="preserve">17791001463	</t>
  </si>
  <si>
    <t>[爽风]Rak Na Suanpueng度假村(Rak Na Suanpueng Resort)(48431339)</t>
  </si>
  <si>
    <t>别墅&lt;不退款&gt;&lt;2人入住&gt;</t>
  </si>
  <si>
    <t>SUTTHIPISAL/CHOTITHAT</t>
  </si>
  <si>
    <t xml:space="preserve">2506766	</t>
  </si>
  <si>
    <t xml:space="preserve">17791139517	</t>
  </si>
  <si>
    <t>[阿什兰]阿什兰休闲酒店(Relax Inn at Ashland)(39927725)</t>
  </si>
  <si>
    <t>Knowles/Mary Elaine</t>
  </si>
  <si>
    <t xml:space="preserve">2506809	</t>
  </si>
  <si>
    <t xml:space="preserve">17791184462	</t>
  </si>
  <si>
    <t>[曼谷]布拉索宾馆 (SHA Plus+)(Praso Residence (SHA Plus+))(21690854)</t>
  </si>
  <si>
    <t>高级双床房&lt;不退款&gt;&lt;2人入住&gt;</t>
  </si>
  <si>
    <t>lee/tsz on</t>
  </si>
  <si>
    <t xml:space="preserve">2506845	</t>
  </si>
  <si>
    <t xml:space="preserve">17791940229	</t>
  </si>
  <si>
    <t>[釜山]名声酒店(MS Hotel)(15679249)</t>
  </si>
  <si>
    <t>海景豪华双床房(至少连住2晚及以上)&lt;2人入住&gt;&lt;不退款&gt;</t>
  </si>
  <si>
    <t>JUN/SOHEE</t>
  </si>
  <si>
    <t xml:space="preserve">2507232	</t>
  </si>
  <si>
    <t xml:space="preserve">20220413	</t>
  </si>
  <si>
    <t xml:space="preserve">17792051337	</t>
  </si>
  <si>
    <t>[雅加达]班达拉雅加达机场费尔姆7号度假酒店(FM7 Resort Hotel Bandara Jakarta Airport)(8445036)</t>
  </si>
  <si>
    <t>豪华加大房&lt;2人入住&gt;&lt;不退款&gt;&lt;早餐&gt;</t>
  </si>
  <si>
    <t>Osterneck/Nissen</t>
  </si>
  <si>
    <t xml:space="preserve">2507299	</t>
  </si>
  <si>
    <t xml:space="preserve">17796505430	</t>
  </si>
  <si>
    <t>[怀特普莱恩斯]怀特普莱恩斯中心索内斯塔酒店(Sonesta White Plains Downtown)(44692808)</t>
  </si>
  <si>
    <t>豪华特大床房&lt;不退款&gt;&lt;2人入住&gt;</t>
  </si>
  <si>
    <t>WATSON/KEMROY</t>
  </si>
  <si>
    <t xml:space="preserve">2508332	</t>
  </si>
  <si>
    <t xml:space="preserve">31853SC116965	</t>
  </si>
  <si>
    <t xml:space="preserve">17798878230	</t>
  </si>
  <si>
    <t>[马赛]马赛圣夏勒站东横 INN(Toyoko Inn Marseille Saint Charles)(39528328)</t>
  </si>
  <si>
    <t>双人房1张特大床(至少连住2晚及以上)&lt;2人入住&gt;&lt;不退款&gt;&lt;早餐&gt;</t>
  </si>
  <si>
    <t>Gupta/Shiva</t>
  </si>
  <si>
    <t xml:space="preserve">1925376567	</t>
  </si>
  <si>
    <t>，</t>
  </si>
  <si>
    <t>A220421110103481</t>
  </si>
  <si>
    <t>A220421110209481</t>
  </si>
  <si>
    <t>USD / THB 当前参考汇率: 33.656</t>
  </si>
  <si>
    <t>总计： 8892.04 USD/
299270.5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</si>
  <si>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</si>
  <si>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</si>
  <si>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</si>
  <si>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</si>
  <si>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</si>
  <si>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</si>
  <si>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</si>
  <si>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</si>
  <si>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</si>
  <si>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</si>
  <si>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</si>
  <si>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</si>
  <si>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</si>
  <si>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</si>
  <si>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</si>
  <si>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</si>
  <si>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</si>
  <si>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</si>
  <si>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2022-04-14</t>
  </si>
  <si>
    <t>2509983</t>
  </si>
  <si>
    <t>马赛圣夏勒站东横 INN</t>
  </si>
  <si>
    <t>Gupta Shiva</t>
  </si>
  <si>
    <t>2022-04-17</t>
  </si>
  <si>
    <t>退房日周结</t>
  </si>
  <si>
    <t>1493.39</t>
  </si>
  <si>
    <t>234.00</t>
  </si>
  <si>
    <t>0</t>
  </si>
  <si>
    <t>0.00</t>
  </si>
  <si>
    <t>携程国际直连(CIT)</t>
  </si>
  <si>
    <t>01.011176</t>
  </si>
  <si>
    <t>2022-04-14 07:07:02</t>
  </si>
  <si>
    <t>否</t>
  </si>
  <si>
    <t>汇智国际旅游发展有限公司</t>
  </si>
  <si>
    <t>直连</t>
  </si>
  <si>
    <t>2022-04-13</t>
  </si>
  <si>
    <t>2508332</t>
  </si>
  <si>
    <t>怀特普莱恩斯中心索内斯塔酒店</t>
  </si>
  <si>
    <t>WATSON KEMROY</t>
  </si>
  <si>
    <t>950.62</t>
  </si>
  <si>
    <t>149.00</t>
  </si>
  <si>
    <t>2022-04-13 04:56:47</t>
  </si>
  <si>
    <t>2022-04-12</t>
  </si>
  <si>
    <t>2507299</t>
  </si>
  <si>
    <t>雅加达弗姆 7 号度假酒店</t>
  </si>
  <si>
    <t>Osterneck Nissen</t>
  </si>
  <si>
    <t>2022-04-15</t>
  </si>
  <si>
    <t>983.06</t>
  </si>
  <si>
    <t>154.00</t>
  </si>
  <si>
    <t>2022-04-12 15:18:20</t>
  </si>
  <si>
    <t>2507232</t>
  </si>
  <si>
    <t>名声酒店</t>
  </si>
  <si>
    <t>JUN SOHEE</t>
  </si>
  <si>
    <t>791.55</t>
  </si>
  <si>
    <t>124.00</t>
  </si>
  <si>
    <t>2022-04-12 14:19:39</t>
  </si>
  <si>
    <t>2506845</t>
  </si>
  <si>
    <t>布拉索宾馆</t>
  </si>
  <si>
    <t>lee tsz on</t>
  </si>
  <si>
    <t>357.48</t>
  </si>
  <si>
    <t>56.00</t>
  </si>
  <si>
    <t>2022-04-12 06:10:42</t>
  </si>
  <si>
    <t>2506809</t>
  </si>
  <si>
    <t>阿什兰休闲酒店</t>
  </si>
  <si>
    <t>Knowles Mary Elaine</t>
  </si>
  <si>
    <t>478.76</t>
  </si>
  <si>
    <t>75.00</t>
  </si>
  <si>
    <t>2022-04-12 03:19:40</t>
  </si>
  <si>
    <t>2022-04-11</t>
  </si>
  <si>
    <t>2506766</t>
  </si>
  <si>
    <t>Rak Na Suanpueng度假村</t>
  </si>
  <si>
    <t>SUTTHIPISAL CHOTITHAT</t>
  </si>
  <si>
    <t>2022-04-16</t>
  </si>
  <si>
    <t>433.74</t>
  </si>
  <si>
    <t>68.00</t>
  </si>
  <si>
    <t>2022-04-11 23:58:43</t>
  </si>
  <si>
    <t>2506688</t>
  </si>
  <si>
    <t>绣球花酒店</t>
  </si>
  <si>
    <t>barros alexandre sparremberger,barros valeria vasconcelos</t>
  </si>
  <si>
    <t>376.33</t>
  </si>
  <si>
    <t>59.00</t>
  </si>
  <si>
    <t>2022-04-11 21:00:29</t>
  </si>
  <si>
    <t>2506570</t>
  </si>
  <si>
    <t>西雅图特许希尔顿 Curio 精选系列酒店</t>
  </si>
  <si>
    <t>Yuen Yat Sing,Siu Tze Ying</t>
  </si>
  <si>
    <t>2704.48</t>
  </si>
  <si>
    <t>424.00</t>
  </si>
  <si>
    <t>2022-04-11 16:48:32</t>
  </si>
  <si>
    <t>2506510</t>
  </si>
  <si>
    <t>罗斯威尔诺伍德套房酒店</t>
  </si>
  <si>
    <t>Hotchkiss Jamie</t>
  </si>
  <si>
    <t>401.85</t>
  </si>
  <si>
    <t>63.00</t>
  </si>
  <si>
    <t>2022-04-11 15:09:15</t>
  </si>
  <si>
    <t>2506348</t>
  </si>
  <si>
    <t>仁川机场 GL 城市酒店</t>
  </si>
  <si>
    <t>park sangbin</t>
  </si>
  <si>
    <t>969.53</t>
  </si>
  <si>
    <t>152.00</t>
  </si>
  <si>
    <t>2022-04-11 11:56:38</t>
  </si>
  <si>
    <t>2506153</t>
  </si>
  <si>
    <t>佩皮尼昂南高级酒店</t>
  </si>
  <si>
    <t>Corvisier Christopher</t>
  </si>
  <si>
    <t>248.76</t>
  </si>
  <si>
    <t>39.00</t>
  </si>
  <si>
    <t>2022-04-11 04:08:45</t>
  </si>
  <si>
    <t>2022-04-10</t>
  </si>
  <si>
    <t>2506059</t>
  </si>
  <si>
    <t>水滨酒店暨休闲俱乐部</t>
  </si>
  <si>
    <t>Newcombe Sarah</t>
  </si>
  <si>
    <t>688.88</t>
  </si>
  <si>
    <t>108.00</t>
  </si>
  <si>
    <t>2022-04-10 22:42:37</t>
  </si>
  <si>
    <t>2022-04-08</t>
  </si>
  <si>
    <t>2502726</t>
  </si>
  <si>
    <t>坦特雷姆日惹酒店</t>
  </si>
  <si>
    <t>PT Kimia Farma Diagnostika Fathimah Fenti Fauziah</t>
  </si>
  <si>
    <t>2619.67</t>
  </si>
  <si>
    <t>411.00</t>
  </si>
  <si>
    <t>2022-04-08 10:12:01</t>
  </si>
  <si>
    <t>2502471</t>
  </si>
  <si>
    <t>玛格丽特维尔好莱坞海滩渡假村</t>
  </si>
  <si>
    <t>Leavy Brianna</t>
  </si>
  <si>
    <t>4359.75</t>
  </si>
  <si>
    <t>684.00</t>
  </si>
  <si>
    <t>2022-04-08 03:27:38</t>
  </si>
  <si>
    <t>2022-04-07</t>
  </si>
  <si>
    <t>2501794</t>
  </si>
  <si>
    <t>马尼拉都喜天丽酒店</t>
  </si>
  <si>
    <t>SORIA RAE MARGUERITE ANINON</t>
  </si>
  <si>
    <t>1351.16</t>
  </si>
  <si>
    <t>212.00</t>
  </si>
  <si>
    <t>2022-04-08 10:07:06</t>
  </si>
  <si>
    <t>直采</t>
  </si>
  <si>
    <t>2501785</t>
  </si>
  <si>
    <t>Yu HONG JIE</t>
  </si>
  <si>
    <t>1427.64</t>
  </si>
  <si>
    <t>224.00</t>
  </si>
  <si>
    <t>2022-04-08 10:07:35</t>
  </si>
  <si>
    <t>2022-04-06</t>
  </si>
  <si>
    <t>2500521</t>
  </si>
  <si>
    <t>盛泰澜拉普崂中央广场酒店</t>
  </si>
  <si>
    <t>Ratanaprasert Samsakdi,Tontbun Mai-tre</t>
  </si>
  <si>
    <t>2022-04-09</t>
  </si>
  <si>
    <t>803.63</t>
  </si>
  <si>
    <t>126.00</t>
  </si>
  <si>
    <t>2022-04-07 16:21:53</t>
  </si>
  <si>
    <t>2500428</t>
  </si>
  <si>
    <t>哥打京那巴鲁香格里拉丹绒亚路酒店</t>
  </si>
  <si>
    <t>Barchuk Liliya</t>
  </si>
  <si>
    <t>2602.22</t>
  </si>
  <si>
    <t>408.00</t>
  </si>
  <si>
    <t>2022-04-11 16:33:45</t>
  </si>
  <si>
    <t>2499165</t>
  </si>
  <si>
    <t>勒努维尔酒店</t>
  </si>
  <si>
    <t>St-Pierre Gabriel,Fortier Allison</t>
  </si>
  <si>
    <t>618.67</t>
  </si>
  <si>
    <t>97.00</t>
  </si>
  <si>
    <t>2022-04-06 00:53:32</t>
  </si>
  <si>
    <t>2022-04-04</t>
  </si>
  <si>
    <t>2497259</t>
  </si>
  <si>
    <t>宿务滨海前线酒店 - 北开垦</t>
  </si>
  <si>
    <t>BULANHAGUI ALEJANDRO</t>
  </si>
  <si>
    <t>274.16</t>
  </si>
  <si>
    <t>43.00</t>
  </si>
  <si>
    <t>2022-04-04 18:24:20</t>
  </si>
  <si>
    <t>2022-04-03</t>
  </si>
  <si>
    <t>2495393</t>
  </si>
  <si>
    <t>lucio edith</t>
  </si>
  <si>
    <t>1402.70</t>
  </si>
  <si>
    <t>220.00</t>
  </si>
  <si>
    <t>2022-04-03 13:14:04</t>
  </si>
  <si>
    <t>2022-03-29</t>
  </si>
  <si>
    <t>2487551</t>
  </si>
  <si>
    <t>黄金娱乐场城市酒店</t>
  </si>
  <si>
    <t>Lucero Maria</t>
  </si>
  <si>
    <t>536.47</t>
  </si>
  <si>
    <t>84.00</t>
  </si>
  <si>
    <t>2022-03-29 04:31:27</t>
  </si>
  <si>
    <t>2022-03-28</t>
  </si>
  <si>
    <t>2486883</t>
  </si>
  <si>
    <t>卡登公园酒店</t>
  </si>
  <si>
    <t>Murphy Richard</t>
  </si>
  <si>
    <t>2143.51</t>
  </si>
  <si>
    <t>336.00</t>
  </si>
  <si>
    <t>2022-03-28 18:32:41</t>
  </si>
  <si>
    <t>2022-03-24</t>
  </si>
  <si>
    <t>2481613</t>
  </si>
  <si>
    <t>埃德蒙顿酒店及会议中心</t>
  </si>
  <si>
    <t>Chikaraishi Asuka</t>
  </si>
  <si>
    <t>498.07</t>
  </si>
  <si>
    <t>78.00</t>
  </si>
  <si>
    <t>2022-03-24 22:43:05</t>
  </si>
  <si>
    <t>2022-03-20</t>
  </si>
  <si>
    <t>2475351</t>
  </si>
  <si>
    <t>特雷斯街奎斯特服务公寓</t>
  </si>
  <si>
    <t>Vorster Leone</t>
  </si>
  <si>
    <t>1083.65</t>
  </si>
  <si>
    <t>170.00</t>
  </si>
  <si>
    <t>2022-03-20 14:19:54</t>
  </si>
  <si>
    <t>2022-03-19</t>
  </si>
  <si>
    <t>2473676</t>
  </si>
  <si>
    <t>迈阿密市中心港口假日酒店</t>
  </si>
  <si>
    <t>Andresen Dawn</t>
  </si>
  <si>
    <t>1268.51</t>
  </si>
  <si>
    <t>199.00</t>
  </si>
  <si>
    <t>2022-03-19 03:52:43</t>
  </si>
  <si>
    <t>2473664</t>
  </si>
  <si>
    <t>Saxton Rob</t>
  </si>
  <si>
    <t>5074.02</t>
  </si>
  <si>
    <t>796.00</t>
  </si>
  <si>
    <t>2022-03-19 02:34:21</t>
  </si>
  <si>
    <t>2022-03-18</t>
  </si>
  <si>
    <t>2472412</t>
  </si>
  <si>
    <t>ACC设计酒店</t>
  </si>
  <si>
    <t>Jo Yangok</t>
  </si>
  <si>
    <t>489.75</t>
  </si>
  <si>
    <t>77.00</t>
  </si>
  <si>
    <t>2022-03-18 10:44:06</t>
  </si>
  <si>
    <t>2472110</t>
  </si>
  <si>
    <t>纽约诺玛德詹姆斯酒店</t>
  </si>
  <si>
    <t>LaPointe Ellen</t>
  </si>
  <si>
    <t>3081.68</t>
  </si>
  <si>
    <t>484.00</t>
  </si>
  <si>
    <t>2022-03-18 01:15:52</t>
  </si>
  <si>
    <t>2022-03-16</t>
  </si>
  <si>
    <t>2468943</t>
  </si>
  <si>
    <t>奥尔良赌场酒店</t>
  </si>
  <si>
    <t>Perez Mariel</t>
  </si>
  <si>
    <t>9934.59</t>
  </si>
  <si>
    <t>1556.00</t>
  </si>
  <si>
    <t>2022-03-16 03:13:41</t>
  </si>
  <si>
    <t>2022-02-07</t>
  </si>
  <si>
    <t>2414137</t>
  </si>
  <si>
    <t>盛开酒店</t>
  </si>
  <si>
    <t>Martinez Soler Sergi,Catroux Escobar Claudia</t>
  </si>
  <si>
    <t>1873.78</t>
  </si>
  <si>
    <t>294.00</t>
  </si>
  <si>
    <t>2022-02-07 05:25:56</t>
  </si>
  <si>
    <t>2021-12-18</t>
  </si>
  <si>
    <t>2345206</t>
  </si>
  <si>
    <t>旧金山艾美酒店</t>
  </si>
  <si>
    <t>Moore john</t>
  </si>
  <si>
    <t>1148.81</t>
  </si>
  <si>
    <t>180.00</t>
  </si>
  <si>
    <t>2021-12-18 00:26:24</t>
  </si>
  <si>
    <t>2021-12-15</t>
  </si>
  <si>
    <t>2340838</t>
  </si>
  <si>
    <t>新奥尔良喜来登酒店</t>
  </si>
  <si>
    <t>seibert jennifer,seibert joan</t>
  </si>
  <si>
    <t>3088.74</t>
  </si>
  <si>
    <t>2021-12-15 10:33:44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</si>
</sst>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8" fillId="20" borderId="2" applyNumberFormat="0" applyAlignment="0" applyProtection="0">
      <alignment vertical="center"/>
    </xf>
    <xf numFmtId="0" fontId="5" fillId="7" borderId="1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44664</v>
      </c>
      <c r="G2" s="7">
        <v>44668</v>
      </c>
      <c r="H2" s="4">
        <v>1</v>
      </c>
      <c r="I2" s="4">
        <v>4</v>
      </c>
      <c r="J2" s="4">
        <v>4</v>
      </c>
      <c r="K2" s="4" t="s">
        <v>30</v>
      </c>
      <c r="L2" s="4">
        <v>484</v>
      </c>
      <c r="M2" s="4">
        <v>484</v>
      </c>
      <c r="N2" s="4" t="s">
        <v>31</v>
      </c>
      <c r="O2" s="4" t="s">
        <v>32</v>
      </c>
      <c r="P2" s="4" t="s">
        <v>33</v>
      </c>
      <c r="Q2" s="4">
        <v>0</v>
      </c>
      <c r="R2" s="10">
        <v>44545</v>
      </c>
      <c r="S2" s="7">
        <v>44669</v>
      </c>
      <c r="T2" s="4" t="s">
        <v>34</v>
      </c>
      <c r="U2" s="4">
        <v>484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44667</v>
      </c>
      <c r="G3" s="7">
        <v>44668</v>
      </c>
      <c r="H3" s="4">
        <v>1</v>
      </c>
      <c r="I3" s="4">
        <v>1</v>
      </c>
      <c r="J3" s="4">
        <v>1</v>
      </c>
      <c r="K3" s="4" t="s">
        <v>30</v>
      </c>
      <c r="L3" s="4">
        <v>180</v>
      </c>
      <c r="M3" s="4">
        <v>180</v>
      </c>
      <c r="N3" s="4" t="s">
        <v>40</v>
      </c>
      <c r="O3" s="4" t="s">
        <v>32</v>
      </c>
      <c r="P3" s="4" t="s">
        <v>33</v>
      </c>
      <c r="Q3" s="4">
        <v>0</v>
      </c>
      <c r="R3" s="10">
        <v>44548</v>
      </c>
      <c r="S3" s="7">
        <v>44669</v>
      </c>
      <c r="T3" s="4" t="s">
        <v>34</v>
      </c>
      <c r="U3" s="4">
        <v>180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44660</v>
      </c>
      <c r="G4" s="7">
        <v>44663</v>
      </c>
      <c r="H4" s="4">
        <v>1</v>
      </c>
      <c r="I4" s="4">
        <v>3</v>
      </c>
      <c r="J4" s="4">
        <v>3</v>
      </c>
      <c r="K4" s="4" t="s">
        <v>30</v>
      </c>
      <c r="L4" s="4">
        <v>294</v>
      </c>
      <c r="M4" s="4">
        <v>294</v>
      </c>
      <c r="N4" s="4" t="s">
        <v>46</v>
      </c>
      <c r="O4" s="4" t="s">
        <v>32</v>
      </c>
      <c r="P4" s="4" t="s">
        <v>33</v>
      </c>
      <c r="Q4" s="4">
        <v>0</v>
      </c>
      <c r="R4" s="10">
        <v>44599</v>
      </c>
      <c r="S4" s="7">
        <v>44669</v>
      </c>
      <c r="T4" s="4" t="s">
        <v>34</v>
      </c>
      <c r="U4" s="4">
        <v>294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7">
        <v>44664</v>
      </c>
      <c r="G5" s="7">
        <v>44668</v>
      </c>
      <c r="H5" s="4">
        <v>1</v>
      </c>
      <c r="I5" s="4">
        <v>4</v>
      </c>
      <c r="J5" s="4">
        <v>4</v>
      </c>
      <c r="K5" s="4" t="s">
        <v>30</v>
      </c>
      <c r="L5" s="4">
        <v>1556</v>
      </c>
      <c r="M5" s="4">
        <v>1556</v>
      </c>
      <c r="N5" s="4" t="s">
        <v>52</v>
      </c>
      <c r="O5" s="4" t="s">
        <v>32</v>
      </c>
      <c r="P5" s="4" t="s">
        <v>33</v>
      </c>
      <c r="Q5" s="4">
        <v>0</v>
      </c>
      <c r="R5" s="10">
        <v>44636</v>
      </c>
      <c r="S5" s="7">
        <v>44669</v>
      </c>
      <c r="T5" s="4" t="s">
        <v>34</v>
      </c>
      <c r="U5" s="4">
        <v>1556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7">
        <v>44662</v>
      </c>
      <c r="G6" s="7">
        <v>44663</v>
      </c>
      <c r="H6" s="4">
        <v>1</v>
      </c>
      <c r="I6" s="4">
        <v>1</v>
      </c>
      <c r="J6" s="4">
        <v>1</v>
      </c>
      <c r="K6" s="4" t="s">
        <v>30</v>
      </c>
      <c r="L6" s="4">
        <v>484</v>
      </c>
      <c r="M6" s="4">
        <v>484</v>
      </c>
      <c r="N6" s="4" t="s">
        <v>58</v>
      </c>
      <c r="O6" s="4" t="s">
        <v>32</v>
      </c>
      <c r="P6" s="4" t="s">
        <v>33</v>
      </c>
      <c r="Q6" s="4">
        <v>0</v>
      </c>
      <c r="R6" s="10">
        <v>44638</v>
      </c>
      <c r="S6" s="7">
        <v>44669</v>
      </c>
      <c r="T6" s="4" t="s">
        <v>34</v>
      </c>
      <c r="U6" s="4">
        <v>484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7">
        <v>44666</v>
      </c>
      <c r="G7" s="7">
        <v>44667</v>
      </c>
      <c r="H7" s="4">
        <v>1</v>
      </c>
      <c r="I7" s="4">
        <v>1</v>
      </c>
      <c r="J7" s="4">
        <v>1</v>
      </c>
      <c r="K7" s="4" t="s">
        <v>30</v>
      </c>
      <c r="L7" s="4">
        <v>77</v>
      </c>
      <c r="M7" s="4">
        <v>77</v>
      </c>
      <c r="N7" s="4" t="s">
        <v>64</v>
      </c>
      <c r="O7" s="4" t="s">
        <v>32</v>
      </c>
      <c r="P7" s="4" t="s">
        <v>33</v>
      </c>
      <c r="Q7" s="4">
        <v>0</v>
      </c>
      <c r="R7" s="10">
        <v>44638</v>
      </c>
      <c r="S7" s="7">
        <v>44669</v>
      </c>
      <c r="T7" s="4" t="s">
        <v>34</v>
      </c>
      <c r="U7" s="4">
        <v>77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7">
        <v>44661</v>
      </c>
      <c r="G8" s="7">
        <v>44665</v>
      </c>
      <c r="H8" s="4">
        <v>1</v>
      </c>
      <c r="I8" s="4">
        <v>4</v>
      </c>
      <c r="J8" s="4">
        <v>4</v>
      </c>
      <c r="K8" s="4" t="s">
        <v>30</v>
      </c>
      <c r="L8" s="4">
        <v>796</v>
      </c>
      <c r="M8" s="4">
        <v>796</v>
      </c>
      <c r="N8" s="4" t="s">
        <v>70</v>
      </c>
      <c r="O8" s="4" t="s">
        <v>32</v>
      </c>
      <c r="P8" s="4" t="s">
        <v>33</v>
      </c>
      <c r="Q8" s="4">
        <v>0</v>
      </c>
      <c r="R8" s="10">
        <v>44639</v>
      </c>
      <c r="S8" s="7">
        <v>44669</v>
      </c>
      <c r="T8" s="4" t="s">
        <v>34</v>
      </c>
      <c r="U8" s="4">
        <v>796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68</v>
      </c>
      <c r="E9" s="4" t="s">
        <v>74</v>
      </c>
      <c r="F9" s="7">
        <v>44661</v>
      </c>
      <c r="G9" s="7">
        <v>44665</v>
      </c>
      <c r="H9" s="4">
        <v>1</v>
      </c>
      <c r="I9" s="4">
        <v>4</v>
      </c>
      <c r="J9" s="4">
        <v>4</v>
      </c>
      <c r="K9" s="4" t="s">
        <v>30</v>
      </c>
      <c r="L9" s="4">
        <v>796</v>
      </c>
      <c r="M9" s="4">
        <v>796</v>
      </c>
      <c r="N9" s="4" t="s">
        <v>75</v>
      </c>
      <c r="O9" s="4" t="s">
        <v>32</v>
      </c>
      <c r="P9" s="4" t="s">
        <v>33</v>
      </c>
      <c r="Q9" s="4">
        <v>0</v>
      </c>
      <c r="R9" s="10">
        <v>44639</v>
      </c>
      <c r="S9" s="7">
        <v>44669</v>
      </c>
      <c r="T9" s="4" t="s">
        <v>34</v>
      </c>
      <c r="U9" s="4">
        <v>796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7">
        <v>44666</v>
      </c>
      <c r="G10" s="7">
        <v>44668</v>
      </c>
      <c r="H10" s="4">
        <v>1</v>
      </c>
      <c r="I10" s="4">
        <v>2</v>
      </c>
      <c r="J10" s="4">
        <v>2</v>
      </c>
      <c r="K10" s="4" t="s">
        <v>30</v>
      </c>
      <c r="L10" s="4">
        <v>170</v>
      </c>
      <c r="M10" s="4">
        <v>170</v>
      </c>
      <c r="N10" s="4" t="s">
        <v>81</v>
      </c>
      <c r="O10" s="4" t="s">
        <v>32</v>
      </c>
      <c r="P10" s="4" t="s">
        <v>33</v>
      </c>
      <c r="Q10" s="4">
        <v>0</v>
      </c>
      <c r="R10" s="10">
        <v>44640</v>
      </c>
      <c r="S10" s="7">
        <v>44669</v>
      </c>
      <c r="T10" s="4" t="s">
        <v>34</v>
      </c>
      <c r="U10" s="4">
        <v>170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7">
        <v>44665</v>
      </c>
      <c r="G11" s="7">
        <v>44668</v>
      </c>
      <c r="H11" s="4">
        <v>1</v>
      </c>
      <c r="I11" s="4">
        <v>3</v>
      </c>
      <c r="J11" s="4">
        <v>3</v>
      </c>
      <c r="K11" s="4" t="s">
        <v>30</v>
      </c>
      <c r="L11" s="4">
        <v>213</v>
      </c>
      <c r="M11" s="4">
        <v>213</v>
      </c>
      <c r="N11" s="4" t="s">
        <v>87</v>
      </c>
      <c r="O11" s="4" t="s">
        <v>32</v>
      </c>
      <c r="P11" s="4" t="s">
        <v>33</v>
      </c>
      <c r="Q11" s="4">
        <v>0</v>
      </c>
      <c r="R11" s="10">
        <v>44641</v>
      </c>
      <c r="S11" s="7">
        <v>44669</v>
      </c>
      <c r="T11" s="4" t="s">
        <v>34</v>
      </c>
      <c r="U11" s="4">
        <v>213</v>
      </c>
      <c r="V11" s="4">
        <v>0</v>
      </c>
      <c r="W11" s="4">
        <v>0</v>
      </c>
      <c r="X11" s="4" t="s">
        <v>82</v>
      </c>
      <c r="Y11" s="4" t="s">
        <v>88</v>
      </c>
    </row>
    <row r="12" s="4" customFormat="1" spans="1:25">
      <c r="A12" s="4" t="s">
        <v>73</v>
      </c>
      <c r="B12" s="4" t="s">
        <v>26</v>
      </c>
      <c r="C12" s="4" t="s">
        <v>89</v>
      </c>
      <c r="D12" s="4" t="s">
        <v>68</v>
      </c>
      <c r="E12" s="4" t="s">
        <v>74</v>
      </c>
      <c r="F12" s="7">
        <v>44661</v>
      </c>
      <c r="G12" s="7">
        <v>44665</v>
      </c>
      <c r="H12" s="4">
        <v>1</v>
      </c>
      <c r="I12" s="4">
        <v>4</v>
      </c>
      <c r="J12" s="4">
        <v>4</v>
      </c>
      <c r="K12" s="4" t="s">
        <v>30</v>
      </c>
      <c r="L12" s="4">
        <v>-796</v>
      </c>
      <c r="M12" s="4">
        <v>-796</v>
      </c>
      <c r="N12" s="4" t="s">
        <v>75</v>
      </c>
      <c r="O12" s="4" t="s">
        <v>32</v>
      </c>
      <c r="P12" s="4" t="s">
        <v>33</v>
      </c>
      <c r="Q12" s="4">
        <v>0</v>
      </c>
      <c r="R12" s="10">
        <v>44639</v>
      </c>
      <c r="S12" s="7">
        <v>44669</v>
      </c>
      <c r="T12" s="4" t="s">
        <v>34</v>
      </c>
      <c r="U12" s="4">
        <v>-796</v>
      </c>
      <c r="V12" s="4">
        <v>0</v>
      </c>
      <c r="W12" s="4">
        <v>0</v>
      </c>
      <c r="X12" s="4" t="s">
        <v>76</v>
      </c>
      <c r="Y12" s="4" t="s">
        <v>77</v>
      </c>
    </row>
    <row r="13" s="4" customFormat="1" spans="1:25">
      <c r="A13" s="4" t="s">
        <v>73</v>
      </c>
      <c r="B13" s="4" t="s">
        <v>26</v>
      </c>
      <c r="C13" s="4" t="s">
        <v>90</v>
      </c>
      <c r="D13" s="4" t="s">
        <v>68</v>
      </c>
      <c r="E13" s="4" t="s">
        <v>74</v>
      </c>
      <c r="F13" s="7">
        <v>44661</v>
      </c>
      <c r="G13" s="7">
        <v>44665</v>
      </c>
      <c r="H13" s="4">
        <v>1</v>
      </c>
      <c r="I13" s="4">
        <v>4</v>
      </c>
      <c r="J13" s="4">
        <v>4</v>
      </c>
      <c r="K13" s="4" t="s">
        <v>30</v>
      </c>
      <c r="L13" s="4">
        <v>223.04</v>
      </c>
      <c r="M13" s="4">
        <v>223.04</v>
      </c>
      <c r="N13" s="4" t="s">
        <v>75</v>
      </c>
      <c r="O13" s="4" t="s">
        <v>32</v>
      </c>
      <c r="P13" s="4" t="s">
        <v>33</v>
      </c>
      <c r="Q13" s="4">
        <v>0</v>
      </c>
      <c r="R13" s="10">
        <v>44639</v>
      </c>
      <c r="S13" s="7">
        <v>44669</v>
      </c>
      <c r="T13" s="4" t="s">
        <v>34</v>
      </c>
      <c r="U13" s="4">
        <v>223.04</v>
      </c>
      <c r="V13" s="4">
        <v>0</v>
      </c>
      <c r="W13" s="4">
        <v>0</v>
      </c>
      <c r="X13" s="4" t="s">
        <v>76</v>
      </c>
      <c r="Y13" s="4" t="s">
        <v>77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7">
        <v>44661</v>
      </c>
      <c r="G14" s="7">
        <v>44662</v>
      </c>
      <c r="H14" s="4">
        <v>1</v>
      </c>
      <c r="I14" s="4">
        <v>1</v>
      </c>
      <c r="J14" s="4">
        <v>1</v>
      </c>
      <c r="K14" s="4" t="s">
        <v>30</v>
      </c>
      <c r="L14" s="4">
        <v>78</v>
      </c>
      <c r="M14" s="4">
        <v>78</v>
      </c>
      <c r="N14" s="4" t="s">
        <v>94</v>
      </c>
      <c r="O14" s="4" t="s">
        <v>32</v>
      </c>
      <c r="P14" s="4" t="s">
        <v>33</v>
      </c>
      <c r="Q14" s="4">
        <v>0</v>
      </c>
      <c r="R14" s="10">
        <v>44644</v>
      </c>
      <c r="S14" s="7">
        <v>44669</v>
      </c>
      <c r="T14" s="4" t="s">
        <v>34</v>
      </c>
      <c r="U14" s="4">
        <v>78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7">
        <v>44662</v>
      </c>
      <c r="G15" s="7">
        <v>44664</v>
      </c>
      <c r="H15" s="4">
        <v>1</v>
      </c>
      <c r="I15" s="4">
        <v>2</v>
      </c>
      <c r="J15" s="4">
        <v>2</v>
      </c>
      <c r="K15" s="4" t="s">
        <v>30</v>
      </c>
      <c r="L15" s="4">
        <v>336</v>
      </c>
      <c r="M15" s="4">
        <v>336</v>
      </c>
      <c r="N15" s="4" t="s">
        <v>100</v>
      </c>
      <c r="O15" s="4" t="s">
        <v>32</v>
      </c>
      <c r="P15" s="4" t="s">
        <v>33</v>
      </c>
      <c r="Q15" s="4">
        <v>0</v>
      </c>
      <c r="R15" s="10">
        <v>44648</v>
      </c>
      <c r="S15" s="7">
        <v>44669</v>
      </c>
      <c r="T15" s="4" t="s">
        <v>34</v>
      </c>
      <c r="U15" s="4">
        <v>336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7">
        <v>44665</v>
      </c>
      <c r="G16" s="7">
        <v>44666</v>
      </c>
      <c r="H16" s="4">
        <v>1</v>
      </c>
      <c r="I16" s="4">
        <v>1</v>
      </c>
      <c r="J16" s="4">
        <v>1</v>
      </c>
      <c r="K16" s="4" t="s">
        <v>30</v>
      </c>
      <c r="L16" s="4">
        <v>84</v>
      </c>
      <c r="M16" s="4">
        <v>84</v>
      </c>
      <c r="N16" s="4" t="s">
        <v>106</v>
      </c>
      <c r="O16" s="4" t="s">
        <v>32</v>
      </c>
      <c r="P16" s="4" t="s">
        <v>33</v>
      </c>
      <c r="Q16" s="4">
        <v>0</v>
      </c>
      <c r="R16" s="10">
        <v>44649</v>
      </c>
      <c r="S16" s="7">
        <v>44669</v>
      </c>
      <c r="T16" s="4" t="s">
        <v>34</v>
      </c>
      <c r="U16" s="4">
        <v>84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7">
        <v>44661</v>
      </c>
      <c r="G17" s="7">
        <v>44663</v>
      </c>
      <c r="H17" s="4">
        <v>1</v>
      </c>
      <c r="I17" s="4">
        <v>2</v>
      </c>
      <c r="J17" s="4">
        <v>2</v>
      </c>
      <c r="K17" s="4" t="s">
        <v>30</v>
      </c>
      <c r="L17" s="4">
        <v>244</v>
      </c>
      <c r="M17" s="4">
        <v>244</v>
      </c>
      <c r="N17" s="4" t="s">
        <v>112</v>
      </c>
      <c r="O17" s="4" t="s">
        <v>32</v>
      </c>
      <c r="P17" s="4" t="s">
        <v>33</v>
      </c>
      <c r="Q17" s="4">
        <v>0</v>
      </c>
      <c r="R17" s="10">
        <v>44649</v>
      </c>
      <c r="S17" s="7">
        <v>44669</v>
      </c>
      <c r="T17" s="4" t="s">
        <v>34</v>
      </c>
      <c r="U17" s="4">
        <v>244</v>
      </c>
      <c r="V17" s="4">
        <v>0</v>
      </c>
      <c r="W17" s="4">
        <v>0</v>
      </c>
      <c r="X17" s="4" t="s">
        <v>113</v>
      </c>
      <c r="Y17" s="4" t="s">
        <v>66</v>
      </c>
    </row>
    <row r="18" s="4" customFormat="1" spans="1:25">
      <c r="A18" s="4" t="s">
        <v>109</v>
      </c>
      <c r="B18" s="4" t="s">
        <v>26</v>
      </c>
      <c r="C18" s="4" t="s">
        <v>89</v>
      </c>
      <c r="D18" s="4" t="s">
        <v>110</v>
      </c>
      <c r="E18" s="4" t="s">
        <v>111</v>
      </c>
      <c r="F18" s="7">
        <v>44661</v>
      </c>
      <c r="G18" s="7">
        <v>44663</v>
      </c>
      <c r="H18" s="4">
        <v>1</v>
      </c>
      <c r="I18" s="4">
        <v>2</v>
      </c>
      <c r="J18" s="4">
        <v>2</v>
      </c>
      <c r="K18" s="4" t="s">
        <v>30</v>
      </c>
      <c r="L18" s="4">
        <v>-244</v>
      </c>
      <c r="M18" s="4">
        <v>-244</v>
      </c>
      <c r="N18" s="4" t="s">
        <v>112</v>
      </c>
      <c r="O18" s="4" t="s">
        <v>32</v>
      </c>
      <c r="P18" s="4" t="s">
        <v>33</v>
      </c>
      <c r="Q18" s="4">
        <v>0</v>
      </c>
      <c r="R18" s="10">
        <v>44649</v>
      </c>
      <c r="S18" s="7">
        <v>44669</v>
      </c>
      <c r="T18" s="4" t="s">
        <v>34</v>
      </c>
      <c r="U18" s="4">
        <v>-244</v>
      </c>
      <c r="V18" s="4">
        <v>0</v>
      </c>
      <c r="W18" s="4">
        <v>0</v>
      </c>
      <c r="X18" s="4" t="s">
        <v>113</v>
      </c>
      <c r="Y18" s="4" t="s">
        <v>66</v>
      </c>
    </row>
    <row r="19" s="4" customFormat="1" spans="1:25">
      <c r="A19" s="4" t="s">
        <v>109</v>
      </c>
      <c r="B19" s="4" t="s">
        <v>26</v>
      </c>
      <c r="C19" s="4" t="s">
        <v>90</v>
      </c>
      <c r="D19" s="4" t="s">
        <v>110</v>
      </c>
      <c r="E19" s="4" t="s">
        <v>111</v>
      </c>
      <c r="F19" s="7">
        <v>44661</v>
      </c>
      <c r="G19" s="7">
        <v>44663</v>
      </c>
      <c r="H19" s="4">
        <v>1</v>
      </c>
      <c r="I19" s="4">
        <v>2</v>
      </c>
      <c r="J19" s="4">
        <v>2</v>
      </c>
      <c r="K19" s="4" t="s">
        <v>30</v>
      </c>
      <c r="L19" s="4">
        <v>122</v>
      </c>
      <c r="M19" s="4">
        <v>122</v>
      </c>
      <c r="N19" s="4" t="s">
        <v>112</v>
      </c>
      <c r="O19" s="4" t="s">
        <v>32</v>
      </c>
      <c r="P19" s="4" t="s">
        <v>33</v>
      </c>
      <c r="Q19" s="4">
        <v>0</v>
      </c>
      <c r="R19" s="10">
        <v>44649</v>
      </c>
      <c r="S19" s="7">
        <v>44669</v>
      </c>
      <c r="T19" s="4" t="s">
        <v>34</v>
      </c>
      <c r="U19" s="4">
        <v>122</v>
      </c>
      <c r="V19" s="4">
        <v>0</v>
      </c>
      <c r="W19" s="4">
        <v>0</v>
      </c>
      <c r="X19" s="4" t="s">
        <v>113</v>
      </c>
      <c r="Y19" s="4" t="s">
        <v>66</v>
      </c>
    </row>
    <row r="20" s="4" customFormat="1" spans="1:25">
      <c r="A20" s="4" t="s">
        <v>109</v>
      </c>
      <c r="B20" s="4" t="s">
        <v>26</v>
      </c>
      <c r="C20" s="4" t="s">
        <v>114</v>
      </c>
      <c r="D20" s="4" t="s">
        <v>110</v>
      </c>
      <c r="E20" s="4" t="s">
        <v>111</v>
      </c>
      <c r="F20" s="7">
        <v>44661</v>
      </c>
      <c r="G20" s="7">
        <v>44663</v>
      </c>
      <c r="H20" s="4">
        <v>1</v>
      </c>
      <c r="I20" s="4">
        <v>2</v>
      </c>
      <c r="J20" s="4">
        <v>2</v>
      </c>
      <c r="K20" s="4" t="s">
        <v>30</v>
      </c>
      <c r="L20" s="4">
        <v>-122</v>
      </c>
      <c r="M20" s="4">
        <v>-122</v>
      </c>
      <c r="N20" s="4" t="s">
        <v>112</v>
      </c>
      <c r="O20" s="4" t="s">
        <v>32</v>
      </c>
      <c r="P20" s="4" t="s">
        <v>33</v>
      </c>
      <c r="Q20" s="4">
        <v>0</v>
      </c>
      <c r="R20" s="10">
        <v>44649</v>
      </c>
      <c r="S20" s="7">
        <v>44669</v>
      </c>
      <c r="T20" s="4" t="s">
        <v>34</v>
      </c>
      <c r="U20" s="4">
        <v>-122</v>
      </c>
      <c r="V20" s="4">
        <v>0</v>
      </c>
      <c r="W20" s="4">
        <v>0</v>
      </c>
      <c r="X20" s="4" t="s">
        <v>113</v>
      </c>
      <c r="Y20" s="4" t="s">
        <v>66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116</v>
      </c>
      <c r="E21" s="4" t="s">
        <v>117</v>
      </c>
      <c r="F21" s="7">
        <v>44662</v>
      </c>
      <c r="G21" s="7">
        <v>44664</v>
      </c>
      <c r="H21" s="4">
        <v>1</v>
      </c>
      <c r="I21" s="4">
        <v>2</v>
      </c>
      <c r="J21" s="4">
        <v>2</v>
      </c>
      <c r="K21" s="4" t="s">
        <v>30</v>
      </c>
      <c r="L21" s="4">
        <v>230</v>
      </c>
      <c r="M21" s="4">
        <v>230</v>
      </c>
      <c r="N21" s="4" t="s">
        <v>118</v>
      </c>
      <c r="O21" s="4" t="s">
        <v>32</v>
      </c>
      <c r="P21" s="4" t="s">
        <v>33</v>
      </c>
      <c r="Q21" s="4">
        <v>0</v>
      </c>
      <c r="R21" s="10">
        <v>44650</v>
      </c>
      <c r="S21" s="7">
        <v>44669</v>
      </c>
      <c r="T21" s="4" t="s">
        <v>34</v>
      </c>
      <c r="U21" s="4">
        <v>230</v>
      </c>
      <c r="V21" s="4">
        <v>0</v>
      </c>
      <c r="W21" s="4">
        <v>0</v>
      </c>
      <c r="X21" s="4" t="s">
        <v>119</v>
      </c>
      <c r="Y21" s="4" t="s">
        <v>82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122</v>
      </c>
      <c r="F22" s="7">
        <v>44664</v>
      </c>
      <c r="G22" s="7">
        <v>44666</v>
      </c>
      <c r="H22" s="4">
        <v>1</v>
      </c>
      <c r="I22" s="4">
        <v>2</v>
      </c>
      <c r="J22" s="4">
        <v>2</v>
      </c>
      <c r="K22" s="4" t="s">
        <v>30</v>
      </c>
      <c r="L22" s="4">
        <v>220</v>
      </c>
      <c r="M22" s="4">
        <v>220</v>
      </c>
      <c r="N22" s="4" t="s">
        <v>123</v>
      </c>
      <c r="O22" s="4" t="s">
        <v>32</v>
      </c>
      <c r="P22" s="4" t="s">
        <v>33</v>
      </c>
      <c r="Q22" s="4">
        <v>0</v>
      </c>
      <c r="R22" s="10">
        <v>44654</v>
      </c>
      <c r="S22" s="7">
        <v>44669</v>
      </c>
      <c r="T22" s="4" t="s">
        <v>34</v>
      </c>
      <c r="U22" s="4">
        <v>220</v>
      </c>
      <c r="V22" s="4">
        <v>0</v>
      </c>
      <c r="W22" s="4">
        <v>0</v>
      </c>
      <c r="X22" s="4" t="s">
        <v>124</v>
      </c>
      <c r="Y22" s="4" t="s">
        <v>125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7">
        <v>44667</v>
      </c>
      <c r="G23" s="7">
        <v>44668</v>
      </c>
      <c r="H23" s="4">
        <v>1</v>
      </c>
      <c r="I23" s="4">
        <v>1</v>
      </c>
      <c r="J23" s="4">
        <v>1</v>
      </c>
      <c r="K23" s="4" t="s">
        <v>30</v>
      </c>
      <c r="L23" s="4">
        <v>43</v>
      </c>
      <c r="M23" s="4">
        <v>43</v>
      </c>
      <c r="N23" s="4" t="s">
        <v>129</v>
      </c>
      <c r="O23" s="4" t="s">
        <v>32</v>
      </c>
      <c r="P23" s="4" t="s">
        <v>33</v>
      </c>
      <c r="Q23" s="4">
        <v>0</v>
      </c>
      <c r="R23" s="10">
        <v>44655</v>
      </c>
      <c r="S23" s="7">
        <v>44669</v>
      </c>
      <c r="T23" s="4" t="s">
        <v>34</v>
      </c>
      <c r="U23" s="4">
        <v>43</v>
      </c>
      <c r="V23" s="4">
        <v>0</v>
      </c>
      <c r="W23" s="4">
        <v>0</v>
      </c>
      <c r="X23" s="4" t="s">
        <v>130</v>
      </c>
      <c r="Y23" s="4" t="s">
        <v>131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7">
        <v>44667</v>
      </c>
      <c r="G24" s="7">
        <v>44668</v>
      </c>
      <c r="H24" s="4">
        <v>1</v>
      </c>
      <c r="I24" s="4">
        <v>1</v>
      </c>
      <c r="J24" s="4">
        <v>1</v>
      </c>
      <c r="K24" s="4" t="s">
        <v>30</v>
      </c>
      <c r="L24" s="4">
        <v>97</v>
      </c>
      <c r="M24" s="4">
        <v>97</v>
      </c>
      <c r="N24" s="4" t="s">
        <v>135</v>
      </c>
      <c r="O24" s="4" t="s">
        <v>32</v>
      </c>
      <c r="P24" s="4" t="s">
        <v>33</v>
      </c>
      <c r="Q24" s="4">
        <v>0</v>
      </c>
      <c r="R24" s="10">
        <v>44657</v>
      </c>
      <c r="S24" s="7">
        <v>44669</v>
      </c>
      <c r="T24" s="4" t="s">
        <v>34</v>
      </c>
      <c r="U24" s="4">
        <v>97</v>
      </c>
      <c r="V24" s="4">
        <v>0</v>
      </c>
      <c r="W24" s="4">
        <v>0</v>
      </c>
      <c r="X24" s="4" t="s">
        <v>136</v>
      </c>
      <c r="Y24" s="4" t="s">
        <v>137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7">
        <v>44663</v>
      </c>
      <c r="G25" s="7">
        <v>44667</v>
      </c>
      <c r="H25" s="4">
        <v>1</v>
      </c>
      <c r="I25" s="4">
        <v>4</v>
      </c>
      <c r="J25" s="4">
        <v>4</v>
      </c>
      <c r="K25" s="4" t="s">
        <v>30</v>
      </c>
      <c r="L25" s="4">
        <v>408</v>
      </c>
      <c r="M25" s="4">
        <v>408</v>
      </c>
      <c r="N25" s="4" t="s">
        <v>141</v>
      </c>
      <c r="O25" s="4" t="s">
        <v>32</v>
      </c>
      <c r="P25" s="4" t="s">
        <v>33</v>
      </c>
      <c r="Q25" s="4">
        <v>0</v>
      </c>
      <c r="R25" s="10">
        <v>44657</v>
      </c>
      <c r="S25" s="7">
        <v>44669</v>
      </c>
      <c r="T25" s="4" t="s">
        <v>34</v>
      </c>
      <c r="U25" s="4">
        <v>408</v>
      </c>
      <c r="V25" s="4">
        <v>0</v>
      </c>
      <c r="W25" s="4">
        <v>0</v>
      </c>
      <c r="X25" s="4" t="s">
        <v>142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7">
        <v>44660</v>
      </c>
      <c r="G26" s="7">
        <v>44662</v>
      </c>
      <c r="H26" s="4">
        <v>1</v>
      </c>
      <c r="I26" s="4">
        <v>2</v>
      </c>
      <c r="J26" s="4">
        <v>2</v>
      </c>
      <c r="K26" s="4" t="s">
        <v>30</v>
      </c>
      <c r="L26" s="4">
        <v>126</v>
      </c>
      <c r="M26" s="4">
        <v>126</v>
      </c>
      <c r="N26" s="4" t="s">
        <v>147</v>
      </c>
      <c r="O26" s="4" t="s">
        <v>32</v>
      </c>
      <c r="P26" s="4" t="s">
        <v>33</v>
      </c>
      <c r="Q26" s="4">
        <v>0</v>
      </c>
      <c r="R26" s="10">
        <v>44657</v>
      </c>
      <c r="S26" s="7">
        <v>44669</v>
      </c>
      <c r="T26" s="4" t="s">
        <v>34</v>
      </c>
      <c r="U26" s="4">
        <v>126</v>
      </c>
      <c r="V26" s="4">
        <v>0</v>
      </c>
      <c r="W26" s="4">
        <v>0</v>
      </c>
      <c r="X26" s="4" t="s">
        <v>148</v>
      </c>
      <c r="Y26" s="4" t="s">
        <v>82</v>
      </c>
    </row>
    <row r="27" s="4" customFormat="1" spans="1:25">
      <c r="A27" s="4" t="s">
        <v>115</v>
      </c>
      <c r="B27" s="4" t="s">
        <v>26</v>
      </c>
      <c r="C27" s="4" t="s">
        <v>89</v>
      </c>
      <c r="D27" s="4" t="s">
        <v>116</v>
      </c>
      <c r="E27" s="4" t="s">
        <v>117</v>
      </c>
      <c r="F27" s="7">
        <v>44662</v>
      </c>
      <c r="G27" s="7">
        <v>44664</v>
      </c>
      <c r="H27" s="4">
        <v>1</v>
      </c>
      <c r="I27" s="4">
        <v>2</v>
      </c>
      <c r="J27" s="4">
        <v>2</v>
      </c>
      <c r="K27" s="4" t="s">
        <v>30</v>
      </c>
      <c r="L27" s="4">
        <v>-230</v>
      </c>
      <c r="M27" s="4">
        <v>-230</v>
      </c>
      <c r="N27" s="4" t="s">
        <v>118</v>
      </c>
      <c r="O27" s="4" t="s">
        <v>32</v>
      </c>
      <c r="P27" s="4" t="s">
        <v>33</v>
      </c>
      <c r="Q27" s="4">
        <v>0</v>
      </c>
      <c r="R27" s="10">
        <v>44650</v>
      </c>
      <c r="S27" s="7">
        <v>44669</v>
      </c>
      <c r="T27" s="4" t="s">
        <v>34</v>
      </c>
      <c r="U27" s="4">
        <v>-230</v>
      </c>
      <c r="V27" s="4">
        <v>0</v>
      </c>
      <c r="W27" s="4">
        <v>0</v>
      </c>
      <c r="X27" s="4" t="s">
        <v>119</v>
      </c>
      <c r="Y27" s="4" t="s">
        <v>82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121</v>
      </c>
      <c r="E28" s="4" t="s">
        <v>122</v>
      </c>
      <c r="F28" s="7">
        <v>44662</v>
      </c>
      <c r="G28" s="7">
        <v>44664</v>
      </c>
      <c r="H28" s="4">
        <v>1</v>
      </c>
      <c r="I28" s="4">
        <v>2</v>
      </c>
      <c r="J28" s="4">
        <v>2</v>
      </c>
      <c r="K28" s="4" t="s">
        <v>30</v>
      </c>
      <c r="L28" s="4">
        <v>224</v>
      </c>
      <c r="M28" s="4">
        <v>224</v>
      </c>
      <c r="N28" s="4" t="s">
        <v>150</v>
      </c>
      <c r="O28" s="4" t="s">
        <v>32</v>
      </c>
      <c r="P28" s="4" t="s">
        <v>33</v>
      </c>
      <c r="Q28" s="4">
        <v>0</v>
      </c>
      <c r="R28" s="10">
        <v>44658</v>
      </c>
      <c r="S28" s="7">
        <v>44669</v>
      </c>
      <c r="T28" s="4" t="s">
        <v>34</v>
      </c>
      <c r="U28" s="4">
        <v>224</v>
      </c>
      <c r="V28" s="4">
        <v>0</v>
      </c>
      <c r="W28" s="4">
        <v>0</v>
      </c>
      <c r="X28" s="4" t="s">
        <v>151</v>
      </c>
      <c r="Y28" s="4" t="s">
        <v>152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121</v>
      </c>
      <c r="E29" s="4" t="s">
        <v>122</v>
      </c>
      <c r="F29" s="7">
        <v>44666</v>
      </c>
      <c r="G29" s="7">
        <v>44668</v>
      </c>
      <c r="H29" s="4">
        <v>1</v>
      </c>
      <c r="I29" s="4">
        <v>2</v>
      </c>
      <c r="J29" s="4">
        <v>2</v>
      </c>
      <c r="K29" s="4" t="s">
        <v>30</v>
      </c>
      <c r="L29" s="4">
        <v>212</v>
      </c>
      <c r="M29" s="4">
        <v>212</v>
      </c>
      <c r="N29" s="4" t="s">
        <v>154</v>
      </c>
      <c r="O29" s="4" t="s">
        <v>32</v>
      </c>
      <c r="P29" s="4" t="s">
        <v>33</v>
      </c>
      <c r="Q29" s="4">
        <v>0</v>
      </c>
      <c r="R29" s="10">
        <v>44658</v>
      </c>
      <c r="S29" s="7">
        <v>44669</v>
      </c>
      <c r="T29" s="4" t="s">
        <v>34</v>
      </c>
      <c r="U29" s="4">
        <v>212</v>
      </c>
      <c r="V29" s="4">
        <v>0</v>
      </c>
      <c r="W29" s="4">
        <v>0</v>
      </c>
      <c r="X29" s="4" t="s">
        <v>155</v>
      </c>
      <c r="Y29" s="4" t="s">
        <v>156</v>
      </c>
    </row>
    <row r="30" s="4" customFormat="1" spans="1:25">
      <c r="A30" s="4" t="s">
        <v>157</v>
      </c>
      <c r="B30" s="4" t="s">
        <v>26</v>
      </c>
      <c r="C30" s="4" t="s">
        <v>27</v>
      </c>
      <c r="D30" s="4" t="s">
        <v>158</v>
      </c>
      <c r="E30" s="4" t="s">
        <v>159</v>
      </c>
      <c r="F30" s="7">
        <v>44667</v>
      </c>
      <c r="G30" s="7">
        <v>44668</v>
      </c>
      <c r="H30" s="4">
        <v>1</v>
      </c>
      <c r="I30" s="4">
        <v>1</v>
      </c>
      <c r="J30" s="4">
        <v>1</v>
      </c>
      <c r="K30" s="4" t="s">
        <v>30</v>
      </c>
      <c r="L30" s="4">
        <v>684</v>
      </c>
      <c r="M30" s="4">
        <v>684</v>
      </c>
      <c r="N30" s="4" t="s">
        <v>160</v>
      </c>
      <c r="O30" s="4" t="s">
        <v>32</v>
      </c>
      <c r="P30" s="4" t="s">
        <v>33</v>
      </c>
      <c r="Q30" s="4">
        <v>0</v>
      </c>
      <c r="R30" s="10">
        <v>44659</v>
      </c>
      <c r="S30" s="7">
        <v>44669</v>
      </c>
      <c r="T30" s="4" t="s">
        <v>34</v>
      </c>
      <c r="U30" s="4">
        <v>684</v>
      </c>
      <c r="V30" s="4">
        <v>0</v>
      </c>
      <c r="W30" s="4">
        <v>0</v>
      </c>
      <c r="X30" s="4" t="s">
        <v>161</v>
      </c>
      <c r="Y30" s="4" t="s">
        <v>162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7">
        <v>44661</v>
      </c>
      <c r="G31" s="7">
        <v>44664</v>
      </c>
      <c r="H31" s="4">
        <v>1</v>
      </c>
      <c r="I31" s="4">
        <v>3</v>
      </c>
      <c r="J31" s="4">
        <v>3</v>
      </c>
      <c r="K31" s="4" t="s">
        <v>30</v>
      </c>
      <c r="L31" s="4">
        <v>411</v>
      </c>
      <c r="M31" s="4">
        <v>411</v>
      </c>
      <c r="N31" s="4" t="s">
        <v>166</v>
      </c>
      <c r="O31" s="4" t="s">
        <v>32</v>
      </c>
      <c r="P31" s="4" t="s">
        <v>33</v>
      </c>
      <c r="Q31" s="4">
        <v>0</v>
      </c>
      <c r="R31" s="10">
        <v>44659</v>
      </c>
      <c r="S31" s="7">
        <v>44669</v>
      </c>
      <c r="T31" s="4" t="s">
        <v>34</v>
      </c>
      <c r="U31" s="4">
        <v>411</v>
      </c>
      <c r="V31" s="4">
        <v>0</v>
      </c>
      <c r="W31" s="4">
        <v>0</v>
      </c>
      <c r="X31" s="4" t="s">
        <v>167</v>
      </c>
      <c r="Y31" s="4" t="s">
        <v>168</v>
      </c>
    </row>
    <row r="32" s="4" customFormat="1" spans="1:25">
      <c r="A32" s="4" t="s">
        <v>169</v>
      </c>
      <c r="B32" s="4" t="s">
        <v>26</v>
      </c>
      <c r="C32" s="4" t="s">
        <v>27</v>
      </c>
      <c r="D32" s="4" t="s">
        <v>170</v>
      </c>
      <c r="E32" s="4" t="s">
        <v>171</v>
      </c>
      <c r="F32" s="7">
        <v>44665</v>
      </c>
      <c r="G32" s="7">
        <v>44666</v>
      </c>
      <c r="H32" s="4">
        <v>1</v>
      </c>
      <c r="I32" s="4">
        <v>1</v>
      </c>
      <c r="J32" s="4">
        <v>1</v>
      </c>
      <c r="K32" s="4" t="s">
        <v>30</v>
      </c>
      <c r="L32" s="4">
        <v>108</v>
      </c>
      <c r="M32" s="4">
        <v>108</v>
      </c>
      <c r="N32" s="4" t="s">
        <v>172</v>
      </c>
      <c r="O32" s="4" t="s">
        <v>32</v>
      </c>
      <c r="P32" s="4" t="s">
        <v>33</v>
      </c>
      <c r="Q32" s="4">
        <v>0</v>
      </c>
      <c r="R32" s="10">
        <v>44661</v>
      </c>
      <c r="S32" s="7">
        <v>44669</v>
      </c>
      <c r="T32" s="4" t="s">
        <v>34</v>
      </c>
      <c r="U32" s="4">
        <v>108</v>
      </c>
      <c r="V32" s="4">
        <v>0</v>
      </c>
      <c r="W32" s="4">
        <v>0</v>
      </c>
      <c r="X32" s="4" t="s">
        <v>173</v>
      </c>
      <c r="Y32" s="4" t="s">
        <v>174</v>
      </c>
    </row>
    <row r="33" s="4" customFormat="1" spans="1:25">
      <c r="A33" s="4" t="s">
        <v>175</v>
      </c>
      <c r="B33" s="4" t="s">
        <v>26</v>
      </c>
      <c r="C33" s="4" t="s">
        <v>27</v>
      </c>
      <c r="D33" s="4" t="s">
        <v>176</v>
      </c>
      <c r="E33" s="4" t="s">
        <v>177</v>
      </c>
      <c r="F33" s="7">
        <v>44662</v>
      </c>
      <c r="G33" s="7">
        <v>44663</v>
      </c>
      <c r="H33" s="4">
        <v>1</v>
      </c>
      <c r="I33" s="4">
        <v>1</v>
      </c>
      <c r="J33" s="4">
        <v>1</v>
      </c>
      <c r="K33" s="4" t="s">
        <v>30</v>
      </c>
      <c r="L33" s="4">
        <v>39</v>
      </c>
      <c r="M33" s="4">
        <v>39</v>
      </c>
      <c r="N33" s="4" t="s">
        <v>178</v>
      </c>
      <c r="O33" s="4" t="s">
        <v>32</v>
      </c>
      <c r="P33" s="4" t="s">
        <v>33</v>
      </c>
      <c r="Q33" s="4">
        <v>0</v>
      </c>
      <c r="R33" s="10">
        <v>44662</v>
      </c>
      <c r="S33" s="7">
        <v>44669</v>
      </c>
      <c r="T33" s="4" t="s">
        <v>34</v>
      </c>
      <c r="U33" s="4">
        <v>39</v>
      </c>
      <c r="V33" s="4">
        <v>0</v>
      </c>
      <c r="W33" s="4">
        <v>0</v>
      </c>
      <c r="X33" s="4" t="s">
        <v>179</v>
      </c>
      <c r="Y33" s="4" t="s">
        <v>180</v>
      </c>
    </row>
    <row r="34" s="4" customFormat="1" spans="1:25">
      <c r="A34" s="4" t="s">
        <v>181</v>
      </c>
      <c r="B34" s="4" t="s">
        <v>26</v>
      </c>
      <c r="C34" s="4" t="s">
        <v>27</v>
      </c>
      <c r="D34" s="4" t="s">
        <v>182</v>
      </c>
      <c r="E34" s="4" t="s">
        <v>183</v>
      </c>
      <c r="F34" s="7">
        <v>44662</v>
      </c>
      <c r="G34" s="7">
        <v>44666</v>
      </c>
      <c r="H34" s="4">
        <v>1</v>
      </c>
      <c r="I34" s="4">
        <v>4</v>
      </c>
      <c r="J34" s="4">
        <v>4</v>
      </c>
      <c r="K34" s="4" t="s">
        <v>30</v>
      </c>
      <c r="L34" s="4">
        <v>152</v>
      </c>
      <c r="M34" s="4">
        <v>152</v>
      </c>
      <c r="N34" s="4" t="s">
        <v>184</v>
      </c>
      <c r="O34" s="4" t="s">
        <v>32</v>
      </c>
      <c r="P34" s="4" t="s">
        <v>33</v>
      </c>
      <c r="Q34" s="4">
        <v>0</v>
      </c>
      <c r="R34" s="10">
        <v>44662</v>
      </c>
      <c r="S34" s="7">
        <v>44669</v>
      </c>
      <c r="T34" s="4" t="s">
        <v>34</v>
      </c>
      <c r="U34" s="4">
        <v>152</v>
      </c>
      <c r="V34" s="4">
        <v>0</v>
      </c>
      <c r="W34" s="4">
        <v>0</v>
      </c>
      <c r="X34" s="4" t="s">
        <v>82</v>
      </c>
      <c r="Y34" s="4" t="s">
        <v>185</v>
      </c>
    </row>
    <row r="35" s="4" customFormat="1" spans="1:25">
      <c r="A35" s="4" t="s">
        <v>186</v>
      </c>
      <c r="B35" s="4" t="s">
        <v>26</v>
      </c>
      <c r="C35" s="4" t="s">
        <v>27</v>
      </c>
      <c r="D35" s="4" t="s">
        <v>187</v>
      </c>
      <c r="E35" s="4" t="s">
        <v>188</v>
      </c>
      <c r="F35" s="7">
        <v>44662</v>
      </c>
      <c r="G35" s="7">
        <v>44663</v>
      </c>
      <c r="H35" s="4">
        <v>1</v>
      </c>
      <c r="I35" s="4">
        <v>1</v>
      </c>
      <c r="J35" s="4">
        <v>1</v>
      </c>
      <c r="K35" s="4" t="s">
        <v>30</v>
      </c>
      <c r="L35" s="4">
        <v>63</v>
      </c>
      <c r="M35" s="4">
        <v>63</v>
      </c>
      <c r="N35" s="4" t="s">
        <v>189</v>
      </c>
      <c r="O35" s="4" t="s">
        <v>32</v>
      </c>
      <c r="P35" s="4" t="s">
        <v>33</v>
      </c>
      <c r="Q35" s="4">
        <v>0</v>
      </c>
      <c r="R35" s="10">
        <v>44662</v>
      </c>
      <c r="S35" s="7">
        <v>44669</v>
      </c>
      <c r="T35" s="4" t="s">
        <v>34</v>
      </c>
      <c r="U35" s="4">
        <v>63</v>
      </c>
      <c r="V35" s="4">
        <v>0</v>
      </c>
      <c r="W35" s="4">
        <v>0</v>
      </c>
      <c r="X35" s="4" t="s">
        <v>82</v>
      </c>
      <c r="Y35" s="4" t="s">
        <v>190</v>
      </c>
    </row>
    <row r="36" s="4" customFormat="1" spans="1:25">
      <c r="A36" s="4" t="s">
        <v>191</v>
      </c>
      <c r="B36" s="4" t="s">
        <v>26</v>
      </c>
      <c r="C36" s="4" t="s">
        <v>27</v>
      </c>
      <c r="D36" s="4" t="s">
        <v>192</v>
      </c>
      <c r="E36" s="4" t="s">
        <v>193</v>
      </c>
      <c r="F36" s="7">
        <v>44666</v>
      </c>
      <c r="G36" s="7">
        <v>44668</v>
      </c>
      <c r="H36" s="4">
        <v>1</v>
      </c>
      <c r="I36" s="4">
        <v>2</v>
      </c>
      <c r="J36" s="4">
        <v>2</v>
      </c>
      <c r="K36" s="4" t="s">
        <v>30</v>
      </c>
      <c r="L36" s="4">
        <v>424</v>
      </c>
      <c r="M36" s="4">
        <v>424</v>
      </c>
      <c r="N36" s="4" t="s">
        <v>194</v>
      </c>
      <c r="O36" s="4" t="s">
        <v>32</v>
      </c>
      <c r="P36" s="4" t="s">
        <v>33</v>
      </c>
      <c r="Q36" s="4">
        <v>0</v>
      </c>
      <c r="R36" s="10">
        <v>44662</v>
      </c>
      <c r="S36" s="7">
        <v>44669</v>
      </c>
      <c r="T36" s="4" t="s">
        <v>34</v>
      </c>
      <c r="U36" s="4">
        <v>424</v>
      </c>
      <c r="V36" s="4">
        <v>0</v>
      </c>
      <c r="W36" s="4">
        <v>0</v>
      </c>
      <c r="X36" s="4" t="s">
        <v>82</v>
      </c>
      <c r="Y36" s="4" t="s">
        <v>195</v>
      </c>
    </row>
    <row r="37" s="4" customFormat="1" spans="1:25">
      <c r="A37" s="4" t="s">
        <v>196</v>
      </c>
      <c r="B37" s="4" t="s">
        <v>26</v>
      </c>
      <c r="C37" s="4" t="s">
        <v>27</v>
      </c>
      <c r="D37" s="4" t="s">
        <v>197</v>
      </c>
      <c r="E37" s="4" t="s">
        <v>198</v>
      </c>
      <c r="F37" s="7">
        <v>44663</v>
      </c>
      <c r="G37" s="7">
        <v>44664</v>
      </c>
      <c r="H37" s="4">
        <v>1</v>
      </c>
      <c r="I37" s="4">
        <v>1</v>
      </c>
      <c r="J37" s="4">
        <v>1</v>
      </c>
      <c r="K37" s="4" t="s">
        <v>30</v>
      </c>
      <c r="L37" s="4">
        <v>59</v>
      </c>
      <c r="M37" s="4">
        <v>59</v>
      </c>
      <c r="N37" s="4" t="s">
        <v>199</v>
      </c>
      <c r="O37" s="4" t="s">
        <v>32</v>
      </c>
      <c r="P37" s="4" t="s">
        <v>33</v>
      </c>
      <c r="Q37" s="4">
        <v>0</v>
      </c>
      <c r="R37" s="10">
        <v>44662</v>
      </c>
      <c r="S37" s="7">
        <v>44669</v>
      </c>
      <c r="T37" s="4" t="s">
        <v>34</v>
      </c>
      <c r="U37" s="4">
        <v>59</v>
      </c>
      <c r="V37" s="4">
        <v>0</v>
      </c>
      <c r="W37" s="4">
        <v>0</v>
      </c>
      <c r="X37" s="4" t="s">
        <v>200</v>
      </c>
      <c r="Y37" s="4" t="s">
        <v>201</v>
      </c>
    </row>
    <row r="38" s="4" customFormat="1" spans="1:25">
      <c r="A38" s="4" t="s">
        <v>202</v>
      </c>
      <c r="B38" s="4" t="s">
        <v>26</v>
      </c>
      <c r="C38" s="4" t="s">
        <v>27</v>
      </c>
      <c r="D38" s="4" t="s">
        <v>203</v>
      </c>
      <c r="E38" s="4" t="s">
        <v>204</v>
      </c>
      <c r="F38" s="7">
        <v>44667</v>
      </c>
      <c r="G38" s="7">
        <v>44668</v>
      </c>
      <c r="H38" s="4">
        <v>1</v>
      </c>
      <c r="I38" s="4">
        <v>1</v>
      </c>
      <c r="J38" s="4">
        <v>1</v>
      </c>
      <c r="K38" s="4" t="s">
        <v>30</v>
      </c>
      <c r="L38" s="4">
        <v>68</v>
      </c>
      <c r="M38" s="4">
        <v>68</v>
      </c>
      <c r="N38" s="4" t="s">
        <v>205</v>
      </c>
      <c r="O38" s="4" t="s">
        <v>32</v>
      </c>
      <c r="P38" s="4" t="s">
        <v>33</v>
      </c>
      <c r="Q38" s="4">
        <v>0</v>
      </c>
      <c r="R38" s="10">
        <v>44662</v>
      </c>
      <c r="S38" s="7">
        <v>44669</v>
      </c>
      <c r="T38" s="4" t="s">
        <v>34</v>
      </c>
      <c r="U38" s="4">
        <v>68</v>
      </c>
      <c r="V38" s="4">
        <v>0</v>
      </c>
      <c r="W38" s="4">
        <v>0</v>
      </c>
      <c r="X38" s="4" t="s">
        <v>206</v>
      </c>
      <c r="Y38" s="4" t="s">
        <v>82</v>
      </c>
    </row>
    <row r="39" s="4" customFormat="1" spans="1:25">
      <c r="A39" s="4" t="s">
        <v>207</v>
      </c>
      <c r="B39" s="4" t="s">
        <v>26</v>
      </c>
      <c r="C39" s="4" t="s">
        <v>27</v>
      </c>
      <c r="D39" s="4" t="s">
        <v>208</v>
      </c>
      <c r="E39" s="4" t="s">
        <v>93</v>
      </c>
      <c r="F39" s="7">
        <v>44664</v>
      </c>
      <c r="G39" s="7">
        <v>44665</v>
      </c>
      <c r="H39" s="4">
        <v>1</v>
      </c>
      <c r="I39" s="4">
        <v>1</v>
      </c>
      <c r="J39" s="4">
        <v>1</v>
      </c>
      <c r="K39" s="4" t="s">
        <v>30</v>
      </c>
      <c r="L39" s="4">
        <v>75</v>
      </c>
      <c r="M39" s="4">
        <v>75</v>
      </c>
      <c r="N39" s="4" t="s">
        <v>209</v>
      </c>
      <c r="O39" s="4" t="s">
        <v>32</v>
      </c>
      <c r="P39" s="4" t="s">
        <v>33</v>
      </c>
      <c r="Q39" s="4">
        <v>0</v>
      </c>
      <c r="R39" s="10">
        <v>44663</v>
      </c>
      <c r="S39" s="7">
        <v>44669</v>
      </c>
      <c r="T39" s="4" t="s">
        <v>34</v>
      </c>
      <c r="U39" s="4">
        <v>75</v>
      </c>
      <c r="V39" s="4">
        <v>0</v>
      </c>
      <c r="W39" s="4">
        <v>0</v>
      </c>
      <c r="X39" s="4" t="s">
        <v>210</v>
      </c>
      <c r="Y39" s="4" t="s">
        <v>82</v>
      </c>
    </row>
    <row r="40" s="4" customFormat="1" spans="1:25">
      <c r="A40" s="4" t="s">
        <v>211</v>
      </c>
      <c r="B40" s="4" t="s">
        <v>26</v>
      </c>
      <c r="C40" s="4" t="s">
        <v>27</v>
      </c>
      <c r="D40" s="4" t="s">
        <v>212</v>
      </c>
      <c r="E40" s="4" t="s">
        <v>213</v>
      </c>
      <c r="F40" s="7">
        <v>44663</v>
      </c>
      <c r="G40" s="7">
        <v>44665</v>
      </c>
      <c r="H40" s="4">
        <v>1</v>
      </c>
      <c r="I40" s="4">
        <v>2</v>
      </c>
      <c r="J40" s="4">
        <v>2</v>
      </c>
      <c r="K40" s="4" t="s">
        <v>30</v>
      </c>
      <c r="L40" s="4">
        <v>56</v>
      </c>
      <c r="M40" s="4">
        <v>56</v>
      </c>
      <c r="N40" s="4" t="s">
        <v>214</v>
      </c>
      <c r="O40" s="4" t="s">
        <v>32</v>
      </c>
      <c r="P40" s="4" t="s">
        <v>33</v>
      </c>
      <c r="Q40" s="4">
        <v>0</v>
      </c>
      <c r="R40" s="10">
        <v>44663</v>
      </c>
      <c r="S40" s="7">
        <v>44669</v>
      </c>
      <c r="T40" s="4" t="s">
        <v>34</v>
      </c>
      <c r="U40" s="4">
        <v>56</v>
      </c>
      <c r="V40" s="4">
        <v>0</v>
      </c>
      <c r="W40" s="4">
        <v>0</v>
      </c>
      <c r="X40" s="4" t="s">
        <v>215</v>
      </c>
      <c r="Y40" s="4" t="s">
        <v>82</v>
      </c>
    </row>
    <row r="41" s="4" customFormat="1" spans="1:25">
      <c r="A41" s="4" t="s">
        <v>216</v>
      </c>
      <c r="B41" s="4" t="s">
        <v>26</v>
      </c>
      <c r="C41" s="4" t="s">
        <v>27</v>
      </c>
      <c r="D41" s="4" t="s">
        <v>217</v>
      </c>
      <c r="E41" s="4" t="s">
        <v>218</v>
      </c>
      <c r="F41" s="7">
        <v>44663</v>
      </c>
      <c r="G41" s="7">
        <v>44665</v>
      </c>
      <c r="H41" s="4">
        <v>1</v>
      </c>
      <c r="I41" s="4">
        <v>2</v>
      </c>
      <c r="J41" s="4">
        <v>2</v>
      </c>
      <c r="K41" s="4" t="s">
        <v>30</v>
      </c>
      <c r="L41" s="4">
        <v>124</v>
      </c>
      <c r="M41" s="4">
        <v>124</v>
      </c>
      <c r="N41" s="4" t="s">
        <v>219</v>
      </c>
      <c r="O41" s="4" t="s">
        <v>32</v>
      </c>
      <c r="P41" s="4" t="s">
        <v>33</v>
      </c>
      <c r="Q41" s="4">
        <v>0</v>
      </c>
      <c r="R41" s="10">
        <v>44663</v>
      </c>
      <c r="S41" s="7">
        <v>44669</v>
      </c>
      <c r="T41" s="4" t="s">
        <v>34</v>
      </c>
      <c r="U41" s="4">
        <v>124</v>
      </c>
      <c r="V41" s="4">
        <v>0</v>
      </c>
      <c r="W41" s="4">
        <v>0</v>
      </c>
      <c r="X41" s="4" t="s">
        <v>220</v>
      </c>
      <c r="Y41" s="4" t="s">
        <v>221</v>
      </c>
    </row>
    <row r="42" s="4" customFormat="1" spans="1:25">
      <c r="A42" s="4" t="s">
        <v>222</v>
      </c>
      <c r="B42" s="4" t="s">
        <v>26</v>
      </c>
      <c r="C42" s="4" t="s">
        <v>27</v>
      </c>
      <c r="D42" s="4" t="s">
        <v>223</v>
      </c>
      <c r="E42" s="4" t="s">
        <v>224</v>
      </c>
      <c r="F42" s="7">
        <v>44666</v>
      </c>
      <c r="G42" s="7">
        <v>44668</v>
      </c>
      <c r="H42" s="4">
        <v>1</v>
      </c>
      <c r="I42" s="4">
        <v>2</v>
      </c>
      <c r="J42" s="4">
        <v>2</v>
      </c>
      <c r="K42" s="4" t="s">
        <v>30</v>
      </c>
      <c r="L42" s="4">
        <v>154</v>
      </c>
      <c r="M42" s="4">
        <v>154</v>
      </c>
      <c r="N42" s="4" t="s">
        <v>225</v>
      </c>
      <c r="O42" s="4" t="s">
        <v>32</v>
      </c>
      <c r="P42" s="4" t="s">
        <v>33</v>
      </c>
      <c r="Q42" s="4">
        <v>0</v>
      </c>
      <c r="R42" s="10">
        <v>44663</v>
      </c>
      <c r="S42" s="7">
        <v>44669</v>
      </c>
      <c r="T42" s="4" t="s">
        <v>34</v>
      </c>
      <c r="U42" s="4">
        <v>154</v>
      </c>
      <c r="V42" s="4">
        <v>0</v>
      </c>
      <c r="W42" s="4">
        <v>0</v>
      </c>
      <c r="X42" s="4" t="s">
        <v>226</v>
      </c>
      <c r="Y42" s="4" t="s">
        <v>82</v>
      </c>
    </row>
    <row r="43" s="4" customFormat="1" spans="1:25">
      <c r="A43" s="4" t="s">
        <v>84</v>
      </c>
      <c r="B43" s="4" t="s">
        <v>26</v>
      </c>
      <c r="C43" s="4" t="s">
        <v>89</v>
      </c>
      <c r="D43" s="4" t="s">
        <v>85</v>
      </c>
      <c r="E43" s="4" t="s">
        <v>86</v>
      </c>
      <c r="F43" s="7">
        <v>44665</v>
      </c>
      <c r="G43" s="7">
        <v>44668</v>
      </c>
      <c r="H43" s="4">
        <v>1</v>
      </c>
      <c r="I43" s="4">
        <v>3</v>
      </c>
      <c r="J43" s="4">
        <v>3</v>
      </c>
      <c r="K43" s="4" t="s">
        <v>30</v>
      </c>
      <c r="L43" s="4">
        <v>-213</v>
      </c>
      <c r="M43" s="4">
        <v>-213</v>
      </c>
      <c r="N43" s="4" t="s">
        <v>87</v>
      </c>
      <c r="O43" s="4" t="s">
        <v>32</v>
      </c>
      <c r="P43" s="4" t="s">
        <v>33</v>
      </c>
      <c r="Q43" s="4">
        <v>0</v>
      </c>
      <c r="R43" s="10">
        <v>44641</v>
      </c>
      <c r="S43" s="7">
        <v>44669</v>
      </c>
      <c r="T43" s="4" t="s">
        <v>34</v>
      </c>
      <c r="U43" s="4">
        <v>-213</v>
      </c>
      <c r="V43" s="4">
        <v>0</v>
      </c>
      <c r="W43" s="4">
        <v>0</v>
      </c>
      <c r="X43" s="4" t="s">
        <v>82</v>
      </c>
      <c r="Y43" s="4" t="s">
        <v>88</v>
      </c>
    </row>
    <row r="44" s="4" customFormat="1" spans="1:25">
      <c r="A44" s="4" t="s">
        <v>84</v>
      </c>
      <c r="B44" s="4" t="s">
        <v>26</v>
      </c>
      <c r="C44" s="4" t="s">
        <v>90</v>
      </c>
      <c r="D44" s="4" t="s">
        <v>85</v>
      </c>
      <c r="E44" s="4" t="s">
        <v>86</v>
      </c>
      <c r="F44" s="7">
        <v>44665</v>
      </c>
      <c r="G44" s="7">
        <v>44668</v>
      </c>
      <c r="H44" s="4">
        <v>1</v>
      </c>
      <c r="I44" s="4">
        <v>3</v>
      </c>
      <c r="J44" s="4">
        <v>3</v>
      </c>
      <c r="K44" s="4" t="s">
        <v>30</v>
      </c>
      <c r="L44" s="4">
        <v>0</v>
      </c>
      <c r="M44" s="4">
        <v>0</v>
      </c>
      <c r="N44" s="4" t="s">
        <v>87</v>
      </c>
      <c r="O44" s="4" t="s">
        <v>32</v>
      </c>
      <c r="P44" s="4" t="s">
        <v>33</v>
      </c>
      <c r="Q44" s="4">
        <v>0</v>
      </c>
      <c r="R44" s="10">
        <v>44641</v>
      </c>
      <c r="S44" s="7">
        <v>44669</v>
      </c>
      <c r="T44" s="4" t="s">
        <v>34</v>
      </c>
      <c r="U44" s="4">
        <v>0</v>
      </c>
      <c r="V44" s="4">
        <v>0</v>
      </c>
      <c r="W44" s="4">
        <v>0</v>
      </c>
      <c r="X44" s="4" t="s">
        <v>82</v>
      </c>
      <c r="Y44" s="4" t="s">
        <v>88</v>
      </c>
    </row>
    <row r="45" s="4" customFormat="1" spans="1:25">
      <c r="A45" s="4" t="s">
        <v>227</v>
      </c>
      <c r="B45" s="4" t="s">
        <v>26</v>
      </c>
      <c r="C45" s="4" t="s">
        <v>27</v>
      </c>
      <c r="D45" s="4" t="s">
        <v>228</v>
      </c>
      <c r="E45" s="4" t="s">
        <v>229</v>
      </c>
      <c r="F45" s="7">
        <v>44664</v>
      </c>
      <c r="G45" s="7">
        <v>44665</v>
      </c>
      <c r="H45" s="4">
        <v>1</v>
      </c>
      <c r="I45" s="4">
        <v>1</v>
      </c>
      <c r="J45" s="4">
        <v>1</v>
      </c>
      <c r="K45" s="4" t="s">
        <v>30</v>
      </c>
      <c r="L45" s="4">
        <v>149</v>
      </c>
      <c r="M45" s="4">
        <v>149</v>
      </c>
      <c r="N45" s="4" t="s">
        <v>230</v>
      </c>
      <c r="O45" s="4" t="s">
        <v>32</v>
      </c>
      <c r="P45" s="4" t="s">
        <v>33</v>
      </c>
      <c r="Q45" s="4">
        <v>0</v>
      </c>
      <c r="R45" s="10">
        <v>44664</v>
      </c>
      <c r="S45" s="7">
        <v>44669</v>
      </c>
      <c r="T45" s="4" t="s">
        <v>34</v>
      </c>
      <c r="U45" s="4">
        <v>149</v>
      </c>
      <c r="V45" s="4">
        <v>0</v>
      </c>
      <c r="W45" s="4">
        <v>0</v>
      </c>
      <c r="X45" s="4" t="s">
        <v>231</v>
      </c>
      <c r="Y45" s="4" t="s">
        <v>232</v>
      </c>
    </row>
    <row r="46" s="4" customFormat="1" spans="1:25">
      <c r="A46" s="4" t="s">
        <v>233</v>
      </c>
      <c r="B46" s="4" t="s">
        <v>26</v>
      </c>
      <c r="C46" s="4" t="s">
        <v>27</v>
      </c>
      <c r="D46" s="4" t="s">
        <v>234</v>
      </c>
      <c r="E46" s="4" t="s">
        <v>235</v>
      </c>
      <c r="F46" s="7">
        <v>44665</v>
      </c>
      <c r="G46" s="7">
        <v>44668</v>
      </c>
      <c r="H46" s="4">
        <v>1</v>
      </c>
      <c r="I46" s="4">
        <v>3</v>
      </c>
      <c r="J46" s="4">
        <v>3</v>
      </c>
      <c r="K46" s="4" t="s">
        <v>30</v>
      </c>
      <c r="L46" s="4">
        <v>234</v>
      </c>
      <c r="M46" s="4">
        <v>234</v>
      </c>
      <c r="N46" s="4" t="s">
        <v>236</v>
      </c>
      <c r="O46" s="4" t="s">
        <v>32</v>
      </c>
      <c r="P46" s="4" t="s">
        <v>33</v>
      </c>
      <c r="Q46" s="4">
        <v>0</v>
      </c>
      <c r="R46" s="10">
        <v>44665</v>
      </c>
      <c r="S46" s="7">
        <v>44669</v>
      </c>
      <c r="T46" s="4" t="s">
        <v>34</v>
      </c>
      <c r="U46" s="4">
        <v>234</v>
      </c>
      <c r="V46" s="4">
        <v>0</v>
      </c>
      <c r="W46" s="4">
        <v>0</v>
      </c>
      <c r="X46" s="4" t="s">
        <v>82</v>
      </c>
      <c r="Y46" s="4" t="s">
        <v>237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6"/>
  <sheetViews>
    <sheetView tabSelected="1" topLeftCell="A10" workbookViewId="0">
      <selection activeCell="A43" sqref="A43:E46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238</v>
      </c>
    </row>
    <row r="2" s="4" customFormat="1" spans="1:9">
      <c r="A2" s="6">
        <v>16987269965</v>
      </c>
      <c r="B2" s="7">
        <v>44664</v>
      </c>
      <c r="C2" s="7">
        <v>44668</v>
      </c>
      <c r="D2" s="4">
        <v>484</v>
      </c>
      <c r="E2" s="4" t="str">
        <f>VLOOKUP(A2,HOP!A:L,12,0)</f>
        <v>484.00</v>
      </c>
      <c r="F2" s="4" t="str">
        <f>VLOOKUP(A2,HOP!A:C,3,0)</f>
        <v>2340838</v>
      </c>
      <c r="G2" s="4">
        <f>D2-E2</f>
        <v>0</v>
      </c>
      <c r="H2" s="4" t="str">
        <f>$H$1&amp;F2</f>
        <v>，2340838</v>
      </c>
      <c r="I2" s="4" t="str">
        <f>VLOOKUP(A2,HOP!A:U,21,0)</f>
        <v>直连</v>
      </c>
    </row>
    <row r="3" s="4" customFormat="1" spans="1:9">
      <c r="A3" s="6">
        <v>17004876260</v>
      </c>
      <c r="B3" s="7">
        <v>44667</v>
      </c>
      <c r="C3" s="7">
        <v>44668</v>
      </c>
      <c r="D3" s="4">
        <v>180</v>
      </c>
      <c r="E3" s="4" t="str">
        <f>VLOOKUP(A3,HOP!A:L,12,0)</f>
        <v>180.00</v>
      </c>
      <c r="F3" s="4" t="str">
        <f>VLOOKUP(A3,HOP!A:C,3,0)</f>
        <v>2345206</v>
      </c>
      <c r="G3" s="4">
        <f t="shared" ref="G3:G38" si="0">D3-E3</f>
        <v>0</v>
      </c>
      <c r="H3" s="4" t="str">
        <f t="shared" ref="H3:H38" si="1">$H$1&amp;F3</f>
        <v>，2345206</v>
      </c>
      <c r="I3" s="4" t="str">
        <f>VLOOKUP(A3,HOP!A:U,21,0)</f>
        <v>直连</v>
      </c>
    </row>
    <row r="4" s="4" customFormat="1" spans="1:9">
      <c r="A4" s="6">
        <v>17302677960</v>
      </c>
      <c r="B4" s="7">
        <v>44660</v>
      </c>
      <c r="C4" s="7">
        <v>44663</v>
      </c>
      <c r="D4" s="4">
        <v>294</v>
      </c>
      <c r="E4" s="4" t="str">
        <f>VLOOKUP(A4,HOP!A:L,12,0)</f>
        <v>294.00</v>
      </c>
      <c r="F4" s="4" t="str">
        <f>VLOOKUP(A4,HOP!A:C,3,0)</f>
        <v>2414137</v>
      </c>
      <c r="G4" s="4">
        <f t="shared" si="0"/>
        <v>0</v>
      </c>
      <c r="H4" s="4" t="str">
        <f t="shared" si="1"/>
        <v>，2414137</v>
      </c>
      <c r="I4" s="4" t="str">
        <f>VLOOKUP(A4,HOP!A:U,21,0)</f>
        <v>直连</v>
      </c>
    </row>
    <row r="5" s="4" customFormat="1" spans="1:9">
      <c r="A5" s="6">
        <v>17656941153</v>
      </c>
      <c r="B5" s="7">
        <v>44664</v>
      </c>
      <c r="C5" s="7">
        <v>44668</v>
      </c>
      <c r="D5" s="4">
        <v>1556</v>
      </c>
      <c r="E5" s="4" t="str">
        <f>VLOOKUP(A5,HOP!A:L,12,0)</f>
        <v>1556.00</v>
      </c>
      <c r="F5" s="4" t="str">
        <f>VLOOKUP(A5,HOP!A:C,3,0)</f>
        <v>2468943</v>
      </c>
      <c r="G5" s="4">
        <f t="shared" si="0"/>
        <v>0</v>
      </c>
      <c r="H5" s="4" t="str">
        <f t="shared" si="1"/>
        <v>，2468943</v>
      </c>
      <c r="I5" s="4" t="str">
        <f>VLOOKUP(A5,HOP!A:U,21,0)</f>
        <v>直连</v>
      </c>
    </row>
    <row r="6" s="4" customFormat="1" spans="1:9">
      <c r="A6" s="6">
        <v>17668295016</v>
      </c>
      <c r="B6" s="7">
        <v>44662</v>
      </c>
      <c r="C6" s="7">
        <v>44663</v>
      </c>
      <c r="D6" s="4">
        <v>484</v>
      </c>
      <c r="E6" s="4" t="str">
        <f>VLOOKUP(A6,HOP!A:L,12,0)</f>
        <v>484.00</v>
      </c>
      <c r="F6" s="4" t="str">
        <f>VLOOKUP(A6,HOP!A:C,3,0)</f>
        <v>2472110</v>
      </c>
      <c r="G6" s="4">
        <f t="shared" si="0"/>
        <v>0</v>
      </c>
      <c r="H6" s="4" t="str">
        <f t="shared" si="1"/>
        <v>，2472110</v>
      </c>
      <c r="I6" s="4" t="str">
        <f>VLOOKUP(A6,HOP!A:U,21,0)</f>
        <v>直连</v>
      </c>
    </row>
    <row r="7" s="4" customFormat="1" spans="1:9">
      <c r="A7" s="6">
        <v>17668712500</v>
      </c>
      <c r="B7" s="7">
        <v>44666</v>
      </c>
      <c r="C7" s="7">
        <v>44667</v>
      </c>
      <c r="D7" s="4">
        <v>77</v>
      </c>
      <c r="E7" s="4" t="str">
        <f>VLOOKUP(A7,HOP!A:L,12,0)</f>
        <v>77.00</v>
      </c>
      <c r="F7" s="4" t="str">
        <f>VLOOKUP(A7,HOP!A:C,3,0)</f>
        <v>2472412</v>
      </c>
      <c r="G7" s="4">
        <f t="shared" si="0"/>
        <v>0</v>
      </c>
      <c r="H7" s="4" t="str">
        <f t="shared" si="1"/>
        <v>，2472412</v>
      </c>
      <c r="I7" s="4" t="str">
        <f>VLOOKUP(A7,HOP!A:U,21,0)</f>
        <v>直连</v>
      </c>
    </row>
    <row r="8" s="4" customFormat="1" spans="1:9">
      <c r="A8" s="6">
        <v>17677720341</v>
      </c>
      <c r="B8" s="7">
        <v>44661</v>
      </c>
      <c r="C8" s="7">
        <v>44665</v>
      </c>
      <c r="D8" s="4">
        <v>796</v>
      </c>
      <c r="E8" s="4" t="str">
        <f>VLOOKUP(A8,HOP!A:L,12,0)</f>
        <v>796.00</v>
      </c>
      <c r="F8" s="4" t="str">
        <f>VLOOKUP(A8,HOP!A:C,3,0)</f>
        <v>2473664</v>
      </c>
      <c r="G8" s="4">
        <f t="shared" si="0"/>
        <v>0</v>
      </c>
      <c r="H8" s="4" t="str">
        <f t="shared" si="1"/>
        <v>，2473664</v>
      </c>
      <c r="I8" s="4" t="str">
        <f>VLOOKUP(A8,HOP!A:U,21,0)</f>
        <v>直连</v>
      </c>
    </row>
    <row r="9" s="4" customFormat="1" spans="1:9">
      <c r="A9" s="6">
        <v>17687074648</v>
      </c>
      <c r="B9" s="7">
        <v>44666</v>
      </c>
      <c r="C9" s="7">
        <v>44668</v>
      </c>
      <c r="D9" s="4">
        <v>170</v>
      </c>
      <c r="E9" s="4" t="str">
        <f>VLOOKUP(A9,HOP!A:L,12,0)</f>
        <v>170.00</v>
      </c>
      <c r="F9" s="4" t="str">
        <f>VLOOKUP(A9,HOP!A:C,3,0)</f>
        <v>2475351</v>
      </c>
      <c r="G9" s="4">
        <f t="shared" si="0"/>
        <v>0</v>
      </c>
      <c r="H9" s="4" t="str">
        <f t="shared" si="1"/>
        <v>，2475351</v>
      </c>
      <c r="I9" s="4" t="str">
        <f>VLOOKUP(A9,HOP!A:U,21,0)</f>
        <v>直连</v>
      </c>
    </row>
    <row r="10" s="5" customFormat="1" spans="1:9">
      <c r="A10" s="8">
        <v>17677764772</v>
      </c>
      <c r="B10" s="9">
        <v>44661</v>
      </c>
      <c r="C10" s="9">
        <v>44665</v>
      </c>
      <c r="D10" s="5">
        <v>223.04</v>
      </c>
      <c r="E10" s="5">
        <v>223.04</v>
      </c>
      <c r="F10" s="5" t="str">
        <f>VLOOKUP(A10,HOP!A:C,3,0)</f>
        <v>2473676</v>
      </c>
      <c r="G10" s="5">
        <f t="shared" si="0"/>
        <v>0</v>
      </c>
      <c r="H10" s="5" t="str">
        <f t="shared" si="1"/>
        <v>，2473676</v>
      </c>
      <c r="I10" s="5" t="str">
        <f>VLOOKUP(A10,HOP!A:U,21,0)</f>
        <v>直连</v>
      </c>
    </row>
    <row r="11" s="4" customFormat="1" spans="1:9">
      <c r="A11" s="6">
        <v>17708741571</v>
      </c>
      <c r="B11" s="7">
        <v>44661</v>
      </c>
      <c r="C11" s="7">
        <v>44662</v>
      </c>
      <c r="D11" s="4">
        <v>78</v>
      </c>
      <c r="E11" s="4" t="str">
        <f>VLOOKUP(A11,HOP!A:L,12,0)</f>
        <v>78.00</v>
      </c>
      <c r="F11" s="4" t="str">
        <f>VLOOKUP(A11,HOP!A:C,3,0)</f>
        <v>2481613</v>
      </c>
      <c r="G11" s="4">
        <f t="shared" si="0"/>
        <v>0</v>
      </c>
      <c r="H11" s="4" t="str">
        <f t="shared" si="1"/>
        <v>，2481613</v>
      </c>
      <c r="I11" s="4" t="str">
        <f>VLOOKUP(A11,HOP!A:U,21,0)</f>
        <v>直连</v>
      </c>
    </row>
    <row r="12" s="4" customFormat="1" spans="1:9">
      <c r="A12" s="6">
        <v>17727582480</v>
      </c>
      <c r="B12" s="7">
        <v>44662</v>
      </c>
      <c r="C12" s="7">
        <v>44664</v>
      </c>
      <c r="D12" s="4">
        <v>336</v>
      </c>
      <c r="E12" s="4" t="str">
        <f>VLOOKUP(A12,HOP!A:L,12,0)</f>
        <v>336.00</v>
      </c>
      <c r="F12" s="4" t="str">
        <f>VLOOKUP(A12,HOP!A:C,3,0)</f>
        <v>2486883</v>
      </c>
      <c r="G12" s="4">
        <f t="shared" si="0"/>
        <v>0</v>
      </c>
      <c r="H12" s="4" t="str">
        <f t="shared" si="1"/>
        <v>，2486883</v>
      </c>
      <c r="I12" s="4" t="str">
        <f>VLOOKUP(A12,HOP!A:U,21,0)</f>
        <v>直连</v>
      </c>
    </row>
    <row r="13" s="4" customFormat="1" spans="1:9">
      <c r="A13" s="6">
        <v>17728627342</v>
      </c>
      <c r="B13" s="7">
        <v>44665</v>
      </c>
      <c r="C13" s="7">
        <v>44666</v>
      </c>
      <c r="D13" s="4">
        <v>84</v>
      </c>
      <c r="E13" s="4" t="str">
        <f>VLOOKUP(A13,HOP!A:L,12,0)</f>
        <v>84.00</v>
      </c>
      <c r="F13" s="4" t="str">
        <f>VLOOKUP(A13,HOP!A:C,3,0)</f>
        <v>2487551</v>
      </c>
      <c r="G13" s="4">
        <f t="shared" si="0"/>
        <v>0</v>
      </c>
      <c r="H13" s="4" t="str">
        <f t="shared" si="1"/>
        <v>，2487551</v>
      </c>
      <c r="I13" s="4" t="str">
        <f>VLOOKUP(A13,HOP!A:U,21,0)</f>
        <v>直连</v>
      </c>
    </row>
    <row r="14" s="4" customFormat="1" hidden="1" spans="1:9">
      <c r="A14" s="6">
        <v>17728989036</v>
      </c>
      <c r="B14" s="7">
        <v>44661</v>
      </c>
      <c r="C14" s="7">
        <v>44663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6">
        <v>17736851238</v>
      </c>
      <c r="B15" s="7">
        <v>44662</v>
      </c>
      <c r="C15" s="7">
        <v>44664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6">
        <v>17753744991</v>
      </c>
      <c r="B16" s="7">
        <v>44664</v>
      </c>
      <c r="C16" s="7">
        <v>44666</v>
      </c>
      <c r="D16" s="4">
        <v>220</v>
      </c>
      <c r="E16" s="4" t="str">
        <f>VLOOKUP(A16,HOP!A:L,12,0)</f>
        <v>220.00</v>
      </c>
      <c r="F16" s="4" t="str">
        <f>VLOOKUP(A16,HOP!A:C,3,0)</f>
        <v>2495393</v>
      </c>
      <c r="G16" s="4">
        <f t="shared" si="0"/>
        <v>0</v>
      </c>
      <c r="H16" s="4" t="str">
        <f t="shared" si="1"/>
        <v>，2495393</v>
      </c>
      <c r="I16" s="4" t="str">
        <f>VLOOKUP(A16,HOP!A:U,21,0)</f>
        <v>直采</v>
      </c>
    </row>
    <row r="17" s="4" customFormat="1" spans="1:9">
      <c r="A17" s="6">
        <v>17761683000</v>
      </c>
      <c r="B17" s="7">
        <v>44667</v>
      </c>
      <c r="C17" s="7">
        <v>44668</v>
      </c>
      <c r="D17" s="4">
        <v>43</v>
      </c>
      <c r="E17" s="4" t="str">
        <f>VLOOKUP(A17,HOP!A:L,12,0)</f>
        <v>43.00</v>
      </c>
      <c r="F17" s="4" t="str">
        <f>VLOOKUP(A17,HOP!A:C,3,0)</f>
        <v>2497259</v>
      </c>
      <c r="G17" s="4">
        <f t="shared" si="0"/>
        <v>0</v>
      </c>
      <c r="H17" s="4" t="str">
        <f t="shared" si="1"/>
        <v>，2497259</v>
      </c>
      <c r="I17" s="4" t="str">
        <f>VLOOKUP(A17,HOP!A:U,21,0)</f>
        <v>直采</v>
      </c>
    </row>
    <row r="18" s="4" customFormat="1" spans="1:9">
      <c r="A18" s="6">
        <v>17769259448</v>
      </c>
      <c r="B18" s="7">
        <v>44667</v>
      </c>
      <c r="C18" s="7">
        <v>44668</v>
      </c>
      <c r="D18" s="4">
        <v>97</v>
      </c>
      <c r="E18" s="4" t="str">
        <f>VLOOKUP(A18,HOP!A:L,12,0)</f>
        <v>97.00</v>
      </c>
      <c r="F18" s="4" t="str">
        <f>VLOOKUP(A18,HOP!A:C,3,0)</f>
        <v>2499165</v>
      </c>
      <c r="G18" s="4">
        <f t="shared" si="0"/>
        <v>0</v>
      </c>
      <c r="H18" s="4" t="str">
        <f t="shared" si="1"/>
        <v>，2499165</v>
      </c>
      <c r="I18" s="4" t="str">
        <f>VLOOKUP(A18,HOP!A:U,21,0)</f>
        <v>直连</v>
      </c>
    </row>
    <row r="19" s="4" customFormat="1" spans="1:9">
      <c r="A19" s="6">
        <v>17771051331</v>
      </c>
      <c r="B19" s="7">
        <v>44663</v>
      </c>
      <c r="C19" s="7">
        <v>44667</v>
      </c>
      <c r="D19" s="4">
        <v>408</v>
      </c>
      <c r="E19" s="4" t="str">
        <f>VLOOKUP(A19,HOP!A:L,12,0)</f>
        <v>408.00</v>
      </c>
      <c r="F19" s="4" t="str">
        <f>VLOOKUP(A19,HOP!A:C,3,0)</f>
        <v>2500428</v>
      </c>
      <c r="G19" s="4">
        <f t="shared" si="0"/>
        <v>0</v>
      </c>
      <c r="H19" s="4" t="str">
        <f t="shared" si="1"/>
        <v>，2500428</v>
      </c>
      <c r="I19" s="4" t="str">
        <f>VLOOKUP(A19,HOP!A:U,21,0)</f>
        <v>直采</v>
      </c>
    </row>
    <row r="20" s="4" customFormat="1" spans="1:9">
      <c r="A20" s="6">
        <v>17771181258</v>
      </c>
      <c r="B20" s="7">
        <v>44660</v>
      </c>
      <c r="C20" s="7">
        <v>44662</v>
      </c>
      <c r="D20" s="4">
        <v>126</v>
      </c>
      <c r="E20" s="4" t="str">
        <f>VLOOKUP(A20,HOP!A:L,12,0)</f>
        <v>126.00</v>
      </c>
      <c r="F20" s="4" t="str">
        <f>VLOOKUP(A20,HOP!A:C,3,0)</f>
        <v>2500521</v>
      </c>
      <c r="G20" s="4">
        <f t="shared" si="0"/>
        <v>0</v>
      </c>
      <c r="H20" s="4" t="str">
        <f t="shared" si="1"/>
        <v>，2500521</v>
      </c>
      <c r="I20" s="4" t="str">
        <f>VLOOKUP(A20,HOP!A:U,21,0)</f>
        <v>直采</v>
      </c>
    </row>
    <row r="21" s="4" customFormat="1" spans="1:9">
      <c r="A21" s="6">
        <v>17772761601</v>
      </c>
      <c r="B21" s="7">
        <v>44662</v>
      </c>
      <c r="C21" s="7">
        <v>44664</v>
      </c>
      <c r="D21" s="4">
        <v>224</v>
      </c>
      <c r="E21" s="4" t="str">
        <f>VLOOKUP(A21,HOP!A:L,12,0)</f>
        <v>224.00</v>
      </c>
      <c r="F21" s="4" t="str">
        <f>VLOOKUP(A21,HOP!A:C,3,0)</f>
        <v>2501785</v>
      </c>
      <c r="G21" s="4">
        <f t="shared" si="0"/>
        <v>0</v>
      </c>
      <c r="H21" s="4" t="str">
        <f t="shared" si="1"/>
        <v>，2501785</v>
      </c>
      <c r="I21" s="4" t="str">
        <f>VLOOKUP(A21,HOP!A:U,21,0)</f>
        <v>直采</v>
      </c>
    </row>
    <row r="22" s="4" customFormat="1" spans="1:9">
      <c r="A22" s="6">
        <v>17772768293</v>
      </c>
      <c r="B22" s="7">
        <v>44666</v>
      </c>
      <c r="C22" s="7">
        <v>44668</v>
      </c>
      <c r="D22" s="4">
        <v>212</v>
      </c>
      <c r="E22" s="4" t="str">
        <f>VLOOKUP(A22,HOP!A:L,12,0)</f>
        <v>212.00</v>
      </c>
      <c r="F22" s="4" t="str">
        <f>VLOOKUP(A22,HOP!A:C,3,0)</f>
        <v>2501794</v>
      </c>
      <c r="G22" s="4">
        <f t="shared" si="0"/>
        <v>0</v>
      </c>
      <c r="H22" s="4" t="str">
        <f t="shared" si="1"/>
        <v>，2501794</v>
      </c>
      <c r="I22" s="4" t="str">
        <f>VLOOKUP(A22,HOP!A:U,21,0)</f>
        <v>直采</v>
      </c>
    </row>
    <row r="23" s="4" customFormat="1" spans="1:9">
      <c r="A23" s="6">
        <v>17773671661</v>
      </c>
      <c r="B23" s="7">
        <v>44667</v>
      </c>
      <c r="C23" s="7">
        <v>44668</v>
      </c>
      <c r="D23" s="4">
        <v>684</v>
      </c>
      <c r="E23" s="4" t="str">
        <f>VLOOKUP(A23,HOP!A:L,12,0)</f>
        <v>684.00</v>
      </c>
      <c r="F23" s="4" t="str">
        <f>VLOOKUP(A23,HOP!A:C,3,0)</f>
        <v>2502471</v>
      </c>
      <c r="G23" s="4">
        <f t="shared" si="0"/>
        <v>0</v>
      </c>
      <c r="H23" s="4" t="str">
        <f t="shared" si="1"/>
        <v>，2502471</v>
      </c>
      <c r="I23" s="4" t="str">
        <f>VLOOKUP(A23,HOP!A:U,21,0)</f>
        <v>直连</v>
      </c>
    </row>
    <row r="24" s="4" customFormat="1" spans="1:9">
      <c r="A24" s="6">
        <v>17773905439</v>
      </c>
      <c r="B24" s="7">
        <v>44661</v>
      </c>
      <c r="C24" s="7">
        <v>44664</v>
      </c>
      <c r="D24" s="4">
        <v>411</v>
      </c>
      <c r="E24" s="4" t="str">
        <f>VLOOKUP(A24,HOP!A:L,12,0)</f>
        <v>411.00</v>
      </c>
      <c r="F24" s="4" t="str">
        <f>VLOOKUP(A24,HOP!A:C,3,0)</f>
        <v>2502726</v>
      </c>
      <c r="G24" s="4">
        <f t="shared" si="0"/>
        <v>0</v>
      </c>
      <c r="H24" s="4" t="str">
        <f t="shared" si="1"/>
        <v>，2502726</v>
      </c>
      <c r="I24" s="4" t="str">
        <f>VLOOKUP(A24,HOP!A:U,21,0)</f>
        <v>直连</v>
      </c>
    </row>
    <row r="25" s="4" customFormat="1" spans="1:9">
      <c r="A25" s="6">
        <v>17788790708</v>
      </c>
      <c r="B25" s="7">
        <v>44665</v>
      </c>
      <c r="C25" s="7">
        <v>44666</v>
      </c>
      <c r="D25" s="4">
        <v>108</v>
      </c>
      <c r="E25" s="4" t="str">
        <f>VLOOKUP(A25,HOP!A:L,12,0)</f>
        <v>108.00</v>
      </c>
      <c r="F25" s="4" t="str">
        <f>VLOOKUP(A25,HOP!A:C,3,0)</f>
        <v>2506059</v>
      </c>
      <c r="G25" s="4">
        <f t="shared" si="0"/>
        <v>0</v>
      </c>
      <c r="H25" s="4" t="str">
        <f t="shared" si="1"/>
        <v>，2506059</v>
      </c>
      <c r="I25" s="4" t="str">
        <f>VLOOKUP(A25,HOP!A:U,21,0)</f>
        <v>直连</v>
      </c>
    </row>
    <row r="26" s="4" customFormat="1" spans="1:9">
      <c r="A26" s="6">
        <v>17789100941</v>
      </c>
      <c r="B26" s="7">
        <v>44662</v>
      </c>
      <c r="C26" s="7">
        <v>44663</v>
      </c>
      <c r="D26" s="4">
        <v>39</v>
      </c>
      <c r="E26" s="4" t="str">
        <f>VLOOKUP(A26,HOP!A:L,12,0)</f>
        <v>39.00</v>
      </c>
      <c r="F26" s="4" t="str">
        <f>VLOOKUP(A26,HOP!A:C,3,0)</f>
        <v>2506153</v>
      </c>
      <c r="G26" s="4">
        <f t="shared" si="0"/>
        <v>0</v>
      </c>
      <c r="H26" s="4" t="str">
        <f t="shared" si="1"/>
        <v>，2506153</v>
      </c>
      <c r="I26" s="4" t="str">
        <f>VLOOKUP(A26,HOP!A:U,21,0)</f>
        <v>直连</v>
      </c>
    </row>
    <row r="27" s="4" customFormat="1" spans="1:9">
      <c r="A27" s="6">
        <v>17789528107</v>
      </c>
      <c r="B27" s="7">
        <v>44662</v>
      </c>
      <c r="C27" s="7">
        <v>44666</v>
      </c>
      <c r="D27" s="4">
        <v>152</v>
      </c>
      <c r="E27" s="4" t="str">
        <f>VLOOKUP(A27,HOP!A:L,12,0)</f>
        <v>152.00</v>
      </c>
      <c r="F27" s="4" t="str">
        <f>VLOOKUP(A27,HOP!A:C,3,0)</f>
        <v>2506348</v>
      </c>
      <c r="G27" s="4">
        <f t="shared" si="0"/>
        <v>0</v>
      </c>
      <c r="H27" s="4" t="str">
        <f t="shared" si="1"/>
        <v>，2506348</v>
      </c>
      <c r="I27" s="4" t="str">
        <f>VLOOKUP(A27,HOP!A:U,21,0)</f>
        <v>直连</v>
      </c>
    </row>
    <row r="28" s="4" customFormat="1" spans="1:9">
      <c r="A28" s="6">
        <v>17789928288</v>
      </c>
      <c r="B28" s="7">
        <v>44662</v>
      </c>
      <c r="C28" s="7">
        <v>44663</v>
      </c>
      <c r="D28" s="4">
        <v>63</v>
      </c>
      <c r="E28" s="4" t="str">
        <f>VLOOKUP(A28,HOP!A:L,12,0)</f>
        <v>63.00</v>
      </c>
      <c r="F28" s="4" t="str">
        <f>VLOOKUP(A28,HOP!A:C,3,0)</f>
        <v>2506510</v>
      </c>
      <c r="G28" s="4">
        <f t="shared" si="0"/>
        <v>0</v>
      </c>
      <c r="H28" s="4" t="str">
        <f t="shared" si="1"/>
        <v>，2506510</v>
      </c>
      <c r="I28" s="4" t="str">
        <f>VLOOKUP(A28,HOP!A:U,21,0)</f>
        <v>直连</v>
      </c>
    </row>
    <row r="29" s="4" customFormat="1" spans="1:9">
      <c r="A29" s="6">
        <v>17790135476</v>
      </c>
      <c r="B29" s="7">
        <v>44666</v>
      </c>
      <c r="C29" s="7">
        <v>44668</v>
      </c>
      <c r="D29" s="4">
        <v>424</v>
      </c>
      <c r="E29" s="4" t="str">
        <f>VLOOKUP(A29,HOP!A:L,12,0)</f>
        <v>424.00</v>
      </c>
      <c r="F29" s="4" t="str">
        <f>VLOOKUP(A29,HOP!A:C,3,0)</f>
        <v>2506570</v>
      </c>
      <c r="G29" s="4">
        <f t="shared" si="0"/>
        <v>0</v>
      </c>
      <c r="H29" s="4" t="str">
        <f t="shared" si="1"/>
        <v>，2506570</v>
      </c>
      <c r="I29" s="4" t="str">
        <f>VLOOKUP(A29,HOP!A:U,21,0)</f>
        <v>直连</v>
      </c>
    </row>
    <row r="30" s="4" customFormat="1" spans="1:9">
      <c r="A30" s="6">
        <v>17790655951</v>
      </c>
      <c r="B30" s="7">
        <v>44663</v>
      </c>
      <c r="C30" s="7">
        <v>44664</v>
      </c>
      <c r="D30" s="4">
        <v>59</v>
      </c>
      <c r="E30" s="4" t="str">
        <f>VLOOKUP(A30,HOP!A:L,12,0)</f>
        <v>59.00</v>
      </c>
      <c r="F30" s="4" t="str">
        <f>VLOOKUP(A30,HOP!A:C,3,0)</f>
        <v>2506688</v>
      </c>
      <c r="G30" s="4">
        <f t="shared" si="0"/>
        <v>0</v>
      </c>
      <c r="H30" s="4" t="str">
        <f t="shared" si="1"/>
        <v>，2506688</v>
      </c>
      <c r="I30" s="4" t="str">
        <f>VLOOKUP(A30,HOP!A:U,21,0)</f>
        <v>直连</v>
      </c>
    </row>
    <row r="31" s="4" customFormat="1" spans="1:9">
      <c r="A31" s="6">
        <v>17791001463</v>
      </c>
      <c r="B31" s="7">
        <v>44667</v>
      </c>
      <c r="C31" s="7">
        <v>44668</v>
      </c>
      <c r="D31" s="4">
        <v>68</v>
      </c>
      <c r="E31" s="4" t="str">
        <f>VLOOKUP(A31,HOP!A:L,12,0)</f>
        <v>68.00</v>
      </c>
      <c r="F31" s="4" t="str">
        <f>VLOOKUP(A31,HOP!A:C,3,0)</f>
        <v>2506766</v>
      </c>
      <c r="G31" s="4">
        <f t="shared" si="0"/>
        <v>0</v>
      </c>
      <c r="H31" s="4" t="str">
        <f t="shared" si="1"/>
        <v>，2506766</v>
      </c>
      <c r="I31" s="4" t="str">
        <f>VLOOKUP(A31,HOP!A:U,21,0)</f>
        <v>直连</v>
      </c>
    </row>
    <row r="32" s="4" customFormat="1" spans="1:9">
      <c r="A32" s="6">
        <v>17791139517</v>
      </c>
      <c r="B32" s="7">
        <v>44664</v>
      </c>
      <c r="C32" s="7">
        <v>44665</v>
      </c>
      <c r="D32" s="4">
        <v>75</v>
      </c>
      <c r="E32" s="4" t="str">
        <f>VLOOKUP(A32,HOP!A:L,12,0)</f>
        <v>75.00</v>
      </c>
      <c r="F32" s="4" t="str">
        <f>VLOOKUP(A32,HOP!A:C,3,0)</f>
        <v>2506809</v>
      </c>
      <c r="G32" s="4">
        <f t="shared" si="0"/>
        <v>0</v>
      </c>
      <c r="H32" s="4" t="str">
        <f t="shared" si="1"/>
        <v>，2506809</v>
      </c>
      <c r="I32" s="4" t="str">
        <f>VLOOKUP(A32,HOP!A:U,21,0)</f>
        <v>直连</v>
      </c>
    </row>
    <row r="33" s="4" customFormat="1" spans="1:9">
      <c r="A33" s="6">
        <v>17791184462</v>
      </c>
      <c r="B33" s="7">
        <v>44663</v>
      </c>
      <c r="C33" s="7">
        <v>44665</v>
      </c>
      <c r="D33" s="4">
        <v>56</v>
      </c>
      <c r="E33" s="4" t="str">
        <f>VLOOKUP(A33,HOP!A:L,12,0)</f>
        <v>56.00</v>
      </c>
      <c r="F33" s="4" t="str">
        <f>VLOOKUP(A33,HOP!A:C,3,0)</f>
        <v>2506845</v>
      </c>
      <c r="G33" s="4">
        <f t="shared" si="0"/>
        <v>0</v>
      </c>
      <c r="H33" s="4" t="str">
        <f t="shared" si="1"/>
        <v>，2506845</v>
      </c>
      <c r="I33" s="4" t="str">
        <f>VLOOKUP(A33,HOP!A:U,21,0)</f>
        <v>直连</v>
      </c>
    </row>
    <row r="34" s="4" customFormat="1" spans="1:9">
      <c r="A34" s="6">
        <v>17791940229</v>
      </c>
      <c r="B34" s="7">
        <v>44663</v>
      </c>
      <c r="C34" s="7">
        <v>44665</v>
      </c>
      <c r="D34" s="4">
        <v>124</v>
      </c>
      <c r="E34" s="4" t="str">
        <f>VLOOKUP(A34,HOP!A:L,12,0)</f>
        <v>124.00</v>
      </c>
      <c r="F34" s="4" t="str">
        <f>VLOOKUP(A34,HOP!A:C,3,0)</f>
        <v>2507232</v>
      </c>
      <c r="G34" s="4">
        <f t="shared" si="0"/>
        <v>0</v>
      </c>
      <c r="H34" s="4" t="str">
        <f t="shared" si="1"/>
        <v>，2507232</v>
      </c>
      <c r="I34" s="4" t="str">
        <f>VLOOKUP(A34,HOP!A:U,21,0)</f>
        <v>直连</v>
      </c>
    </row>
    <row r="35" s="4" customFormat="1" spans="1:9">
      <c r="A35" s="6">
        <v>17792051337</v>
      </c>
      <c r="B35" s="7">
        <v>44666</v>
      </c>
      <c r="C35" s="7">
        <v>44668</v>
      </c>
      <c r="D35" s="4">
        <v>154</v>
      </c>
      <c r="E35" s="4" t="str">
        <f>VLOOKUP(A35,HOP!A:L,12,0)</f>
        <v>154.00</v>
      </c>
      <c r="F35" s="4" t="str">
        <f>VLOOKUP(A35,HOP!A:C,3,0)</f>
        <v>2507299</v>
      </c>
      <c r="G35" s="4">
        <f t="shared" si="0"/>
        <v>0</v>
      </c>
      <c r="H35" s="4" t="str">
        <f t="shared" si="1"/>
        <v>，2507299</v>
      </c>
      <c r="I35" s="4" t="str">
        <f>VLOOKUP(A35,HOP!A:U,21,0)</f>
        <v>直连</v>
      </c>
    </row>
    <row r="36" s="4" customFormat="1" hidden="1" spans="1:9">
      <c r="A36" s="6">
        <v>17690641967</v>
      </c>
      <c r="B36" s="7">
        <v>44665</v>
      </c>
      <c r="C36" s="7">
        <v>44668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spans="1:9">
      <c r="A37" s="6">
        <v>17796505430</v>
      </c>
      <c r="B37" s="7">
        <v>44664</v>
      </c>
      <c r="C37" s="7">
        <v>44665</v>
      </c>
      <c r="D37" s="4">
        <v>149</v>
      </c>
      <c r="E37" s="4" t="str">
        <f>VLOOKUP(A37,HOP!A:L,12,0)</f>
        <v>149.00</v>
      </c>
      <c r="F37" s="4" t="str">
        <f>VLOOKUP(A37,HOP!A:C,3,0)</f>
        <v>2508332</v>
      </c>
      <c r="G37" s="4">
        <f t="shared" si="0"/>
        <v>0</v>
      </c>
      <c r="H37" s="4" t="str">
        <f t="shared" si="1"/>
        <v>，2508332</v>
      </c>
      <c r="I37" s="4" t="str">
        <f>VLOOKUP(A37,HOP!A:U,21,0)</f>
        <v>直连</v>
      </c>
    </row>
    <row r="38" s="4" customFormat="1" spans="1:9">
      <c r="A38" s="6">
        <v>17798878230</v>
      </c>
      <c r="B38" s="7">
        <v>44665</v>
      </c>
      <c r="C38" s="7">
        <v>44668</v>
      </c>
      <c r="D38" s="4">
        <v>234</v>
      </c>
      <c r="E38" s="4" t="str">
        <f>VLOOKUP(A38,HOP!A:L,12,0)</f>
        <v>234.00</v>
      </c>
      <c r="F38" s="4" t="str">
        <f>VLOOKUP(A38,HOP!A:C,3,0)</f>
        <v>2509983</v>
      </c>
      <c r="G38" s="4">
        <f t="shared" si="0"/>
        <v>0</v>
      </c>
      <c r="H38" s="4" t="str">
        <f t="shared" si="1"/>
        <v>，2509983</v>
      </c>
      <c r="I38" s="4" t="str">
        <f>VLOOKUP(A38,HOP!A:U,21,0)</f>
        <v>直连</v>
      </c>
    </row>
    <row r="40" spans="4:4">
      <c r="D40" s="4">
        <f>SUM(D2:D39)</f>
        <v>8892.04</v>
      </c>
    </row>
    <row r="43" spans="1:5">
      <c r="A43" s="4" t="s">
        <v>239</v>
      </c>
      <c r="D43" s="4">
        <v>1233</v>
      </c>
      <c r="E43" s="4">
        <v>41497.85</v>
      </c>
    </row>
    <row r="44" spans="1:5">
      <c r="A44" s="4" t="s">
        <v>240</v>
      </c>
      <c r="D44" s="4">
        <v>7659.04</v>
      </c>
      <c r="E44" s="4">
        <v>257772.65</v>
      </c>
    </row>
    <row r="45" spans="1:5">
      <c r="A45" s="4" t="s">
        <v>241</v>
      </c>
      <c r="D45" s="4">
        <f>SUBTOTAL(9,D43:D44)</f>
        <v>8892.04</v>
      </c>
      <c r="E45" s="4">
        <f>SUBTOTAL(9,E43:E44)</f>
        <v>299270.5</v>
      </c>
    </row>
    <row r="46" spans="1:1">
      <c r="A46" s="4" t="s">
        <v>242</v>
      </c>
    </row>
  </sheetData>
  <autoFilter ref="A1:X38">
    <filterColumn colId="3">
      <filters>
        <filter val="411"/>
        <filter val="152"/>
        <filter val="212"/>
        <filter val="154"/>
        <filter val="294"/>
        <filter val="56"/>
        <filter val="796"/>
        <filter val="1556"/>
        <filter val="97"/>
        <filter val="59"/>
        <filter val="220"/>
        <filter val="63"/>
        <filter val="124"/>
        <filter val="224"/>
        <filter val="424"/>
        <filter val="126"/>
        <filter val="68"/>
        <filter val="170"/>
        <filter val="234"/>
        <filter val="75"/>
        <filter val="336"/>
        <filter val="77"/>
        <filter val="78"/>
        <filter val="39"/>
        <filter val="180"/>
        <filter val="43"/>
        <filter val="84"/>
        <filter val="484"/>
        <filter val="684"/>
        <filter val="223.04"/>
        <filter val="108"/>
        <filter val="408"/>
        <filter val="14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topLeftCell="A2" workbookViewId="0">
      <selection activeCell="D42" sqref="D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243</v>
      </c>
      <c r="B1" s="2" t="s">
        <v>244</v>
      </c>
      <c r="C1" s="2" t="s">
        <v>245</v>
      </c>
      <c r="D1" s="2" t="s">
        <v>246</v>
      </c>
      <c r="E1" s="2" t="s">
        <v>13</v>
      </c>
      <c r="F1" s="2" t="s">
        <v>5</v>
      </c>
      <c r="G1" s="2" t="s">
        <v>6</v>
      </c>
      <c r="H1" s="2" t="s">
        <v>247</v>
      </c>
      <c r="I1" s="2" t="s">
        <v>248</v>
      </c>
      <c r="J1" s="2" t="s">
        <v>249</v>
      </c>
      <c r="K1" s="2" t="s">
        <v>250</v>
      </c>
      <c r="L1" s="2" t="s">
        <v>251</v>
      </c>
      <c r="M1" s="2" t="s">
        <v>252</v>
      </c>
      <c r="N1" s="2" t="s">
        <v>253</v>
      </c>
      <c r="O1" s="2" t="s">
        <v>254</v>
      </c>
      <c r="P1" s="2" t="s">
        <v>255</v>
      </c>
      <c r="Q1" s="2" t="s">
        <v>256</v>
      </c>
      <c r="R1" s="2" t="s">
        <v>257</v>
      </c>
      <c r="S1" s="2" t="s">
        <v>258</v>
      </c>
      <c r="T1" s="2" t="s">
        <v>259</v>
      </c>
      <c r="U1" s="2" t="s">
        <v>260</v>
      </c>
    </row>
    <row r="2" s="1" customFormat="1" spans="1:21">
      <c r="A2" s="3">
        <v>17798878230</v>
      </c>
      <c r="B2" s="1" t="s">
        <v>261</v>
      </c>
      <c r="C2" s="1" t="s">
        <v>262</v>
      </c>
      <c r="D2" s="1" t="s">
        <v>263</v>
      </c>
      <c r="E2" s="1" t="s">
        <v>264</v>
      </c>
      <c r="F2" s="1" t="s">
        <v>261</v>
      </c>
      <c r="G2" s="1" t="s">
        <v>265</v>
      </c>
      <c r="H2" s="1" t="s">
        <v>266</v>
      </c>
      <c r="I2" s="1" t="s">
        <v>267</v>
      </c>
      <c r="J2" s="1" t="s">
        <v>30</v>
      </c>
      <c r="K2" s="1" t="s">
        <v>268</v>
      </c>
      <c r="L2" s="1" t="s">
        <v>268</v>
      </c>
      <c r="M2" s="1" t="s">
        <v>269</v>
      </c>
      <c r="N2" s="1" t="s">
        <v>269</v>
      </c>
      <c r="O2" s="1" t="s">
        <v>270</v>
      </c>
      <c r="P2" s="1" t="s">
        <v>271</v>
      </c>
      <c r="Q2" s="1" t="s">
        <v>272</v>
      </c>
      <c r="R2" s="1" t="s">
        <v>273</v>
      </c>
      <c r="S2" s="1" t="s">
        <v>274</v>
      </c>
      <c r="T2" s="1" t="s">
        <v>275</v>
      </c>
      <c r="U2" s="1" t="s">
        <v>276</v>
      </c>
    </row>
    <row r="3" s="1" customFormat="1" spans="1:21">
      <c r="A3" s="3">
        <v>17796505430</v>
      </c>
      <c r="B3" s="1" t="s">
        <v>277</v>
      </c>
      <c r="C3" s="1" t="s">
        <v>278</v>
      </c>
      <c r="D3" s="1" t="s">
        <v>279</v>
      </c>
      <c r="E3" s="1" t="s">
        <v>280</v>
      </c>
      <c r="F3" s="1" t="s">
        <v>277</v>
      </c>
      <c r="G3" s="1" t="s">
        <v>261</v>
      </c>
      <c r="H3" s="1" t="s">
        <v>266</v>
      </c>
      <c r="I3" s="1" t="s">
        <v>281</v>
      </c>
      <c r="J3" s="1" t="s">
        <v>30</v>
      </c>
      <c r="K3" s="1" t="s">
        <v>282</v>
      </c>
      <c r="L3" s="1" t="s">
        <v>282</v>
      </c>
      <c r="M3" s="1" t="s">
        <v>269</v>
      </c>
      <c r="N3" s="1" t="s">
        <v>269</v>
      </c>
      <c r="O3" s="1" t="s">
        <v>270</v>
      </c>
      <c r="P3" s="1" t="s">
        <v>271</v>
      </c>
      <c r="Q3" s="1" t="s">
        <v>272</v>
      </c>
      <c r="R3" s="1" t="s">
        <v>283</v>
      </c>
      <c r="S3" s="1" t="s">
        <v>274</v>
      </c>
      <c r="T3" s="1" t="s">
        <v>275</v>
      </c>
      <c r="U3" s="1" t="s">
        <v>276</v>
      </c>
    </row>
    <row r="4" s="1" customFormat="1" spans="1:21">
      <c r="A4" s="3">
        <v>17792051337</v>
      </c>
      <c r="B4" s="1" t="s">
        <v>284</v>
      </c>
      <c r="C4" s="1" t="s">
        <v>285</v>
      </c>
      <c r="D4" s="1" t="s">
        <v>286</v>
      </c>
      <c r="E4" s="1" t="s">
        <v>287</v>
      </c>
      <c r="F4" s="1" t="s">
        <v>288</v>
      </c>
      <c r="G4" s="1" t="s">
        <v>265</v>
      </c>
      <c r="H4" s="1" t="s">
        <v>266</v>
      </c>
      <c r="I4" s="1" t="s">
        <v>289</v>
      </c>
      <c r="J4" s="1" t="s">
        <v>30</v>
      </c>
      <c r="K4" s="1" t="s">
        <v>290</v>
      </c>
      <c r="L4" s="1" t="s">
        <v>290</v>
      </c>
      <c r="M4" s="1" t="s">
        <v>269</v>
      </c>
      <c r="N4" s="1" t="s">
        <v>269</v>
      </c>
      <c r="O4" s="1" t="s">
        <v>270</v>
      </c>
      <c r="P4" s="1" t="s">
        <v>271</v>
      </c>
      <c r="Q4" s="1" t="s">
        <v>272</v>
      </c>
      <c r="R4" s="1" t="s">
        <v>291</v>
      </c>
      <c r="S4" s="1" t="s">
        <v>274</v>
      </c>
      <c r="T4" s="1" t="s">
        <v>275</v>
      </c>
      <c r="U4" s="1" t="s">
        <v>276</v>
      </c>
    </row>
    <row r="5" s="1" customFormat="1" spans="1:21">
      <c r="A5" s="3">
        <v>17791940229</v>
      </c>
      <c r="B5" s="1" t="s">
        <v>284</v>
      </c>
      <c r="C5" s="1" t="s">
        <v>292</v>
      </c>
      <c r="D5" s="1" t="s">
        <v>293</v>
      </c>
      <c r="E5" s="1" t="s">
        <v>294</v>
      </c>
      <c r="F5" s="1" t="s">
        <v>284</v>
      </c>
      <c r="G5" s="1" t="s">
        <v>261</v>
      </c>
      <c r="H5" s="1" t="s">
        <v>266</v>
      </c>
      <c r="I5" s="1" t="s">
        <v>295</v>
      </c>
      <c r="J5" s="1" t="s">
        <v>30</v>
      </c>
      <c r="K5" s="1" t="s">
        <v>296</v>
      </c>
      <c r="L5" s="1" t="s">
        <v>296</v>
      </c>
      <c r="M5" s="1" t="s">
        <v>269</v>
      </c>
      <c r="N5" s="1" t="s">
        <v>269</v>
      </c>
      <c r="O5" s="1" t="s">
        <v>270</v>
      </c>
      <c r="P5" s="1" t="s">
        <v>271</v>
      </c>
      <c r="Q5" s="1" t="s">
        <v>272</v>
      </c>
      <c r="R5" s="1" t="s">
        <v>297</v>
      </c>
      <c r="S5" s="1" t="s">
        <v>274</v>
      </c>
      <c r="T5" s="1" t="s">
        <v>275</v>
      </c>
      <c r="U5" s="1" t="s">
        <v>276</v>
      </c>
    </row>
    <row r="6" s="1" customFormat="1" spans="1:21">
      <c r="A6" s="3">
        <v>17791184462</v>
      </c>
      <c r="B6" s="1" t="s">
        <v>284</v>
      </c>
      <c r="C6" s="1" t="s">
        <v>298</v>
      </c>
      <c r="D6" s="1" t="s">
        <v>299</v>
      </c>
      <c r="E6" s="1" t="s">
        <v>300</v>
      </c>
      <c r="F6" s="1" t="s">
        <v>284</v>
      </c>
      <c r="G6" s="1" t="s">
        <v>261</v>
      </c>
      <c r="H6" s="1" t="s">
        <v>266</v>
      </c>
      <c r="I6" s="1" t="s">
        <v>301</v>
      </c>
      <c r="J6" s="1" t="s">
        <v>30</v>
      </c>
      <c r="K6" s="1" t="s">
        <v>302</v>
      </c>
      <c r="L6" s="1" t="s">
        <v>302</v>
      </c>
      <c r="M6" s="1" t="s">
        <v>269</v>
      </c>
      <c r="N6" s="1" t="s">
        <v>269</v>
      </c>
      <c r="O6" s="1" t="s">
        <v>270</v>
      </c>
      <c r="P6" s="1" t="s">
        <v>271</v>
      </c>
      <c r="Q6" s="1" t="s">
        <v>272</v>
      </c>
      <c r="R6" s="1" t="s">
        <v>303</v>
      </c>
      <c r="S6" s="1" t="s">
        <v>274</v>
      </c>
      <c r="T6" s="1" t="s">
        <v>275</v>
      </c>
      <c r="U6" s="1" t="s">
        <v>276</v>
      </c>
    </row>
    <row r="7" s="1" customFormat="1" spans="1:21">
      <c r="A7" s="3">
        <v>17791139517</v>
      </c>
      <c r="B7" s="1" t="s">
        <v>284</v>
      </c>
      <c r="C7" s="1" t="s">
        <v>304</v>
      </c>
      <c r="D7" s="1" t="s">
        <v>305</v>
      </c>
      <c r="E7" s="1" t="s">
        <v>306</v>
      </c>
      <c r="F7" s="1" t="s">
        <v>277</v>
      </c>
      <c r="G7" s="1" t="s">
        <v>261</v>
      </c>
      <c r="H7" s="1" t="s">
        <v>266</v>
      </c>
      <c r="I7" s="1" t="s">
        <v>307</v>
      </c>
      <c r="J7" s="1" t="s">
        <v>30</v>
      </c>
      <c r="K7" s="1" t="s">
        <v>308</v>
      </c>
      <c r="L7" s="1" t="s">
        <v>308</v>
      </c>
      <c r="M7" s="1" t="s">
        <v>269</v>
      </c>
      <c r="N7" s="1" t="s">
        <v>269</v>
      </c>
      <c r="O7" s="1" t="s">
        <v>270</v>
      </c>
      <c r="P7" s="1" t="s">
        <v>271</v>
      </c>
      <c r="Q7" s="1" t="s">
        <v>272</v>
      </c>
      <c r="R7" s="1" t="s">
        <v>309</v>
      </c>
      <c r="S7" s="1" t="s">
        <v>274</v>
      </c>
      <c r="T7" s="1" t="s">
        <v>275</v>
      </c>
      <c r="U7" s="1" t="s">
        <v>276</v>
      </c>
    </row>
    <row r="8" s="1" customFormat="1" spans="1:21">
      <c r="A8" s="3">
        <v>17791001463</v>
      </c>
      <c r="B8" s="1" t="s">
        <v>310</v>
      </c>
      <c r="C8" s="1" t="s">
        <v>311</v>
      </c>
      <c r="D8" s="1" t="s">
        <v>312</v>
      </c>
      <c r="E8" s="1" t="s">
        <v>313</v>
      </c>
      <c r="F8" s="1" t="s">
        <v>314</v>
      </c>
      <c r="G8" s="1" t="s">
        <v>265</v>
      </c>
      <c r="H8" s="1" t="s">
        <v>266</v>
      </c>
      <c r="I8" s="1" t="s">
        <v>315</v>
      </c>
      <c r="J8" s="1" t="s">
        <v>30</v>
      </c>
      <c r="K8" s="1" t="s">
        <v>316</v>
      </c>
      <c r="L8" s="1" t="s">
        <v>316</v>
      </c>
      <c r="M8" s="1" t="s">
        <v>269</v>
      </c>
      <c r="N8" s="1" t="s">
        <v>269</v>
      </c>
      <c r="O8" s="1" t="s">
        <v>270</v>
      </c>
      <c r="P8" s="1" t="s">
        <v>271</v>
      </c>
      <c r="Q8" s="1" t="s">
        <v>272</v>
      </c>
      <c r="R8" s="1" t="s">
        <v>317</v>
      </c>
      <c r="S8" s="1" t="s">
        <v>274</v>
      </c>
      <c r="T8" s="1" t="s">
        <v>275</v>
      </c>
      <c r="U8" s="1" t="s">
        <v>276</v>
      </c>
    </row>
    <row r="9" s="1" customFormat="1" spans="1:21">
      <c r="A9" s="3">
        <v>17790655951</v>
      </c>
      <c r="B9" s="1" t="s">
        <v>310</v>
      </c>
      <c r="C9" s="1" t="s">
        <v>318</v>
      </c>
      <c r="D9" s="1" t="s">
        <v>319</v>
      </c>
      <c r="E9" s="1" t="s">
        <v>320</v>
      </c>
      <c r="F9" s="1" t="s">
        <v>284</v>
      </c>
      <c r="G9" s="1" t="s">
        <v>277</v>
      </c>
      <c r="H9" s="1" t="s">
        <v>266</v>
      </c>
      <c r="I9" s="1" t="s">
        <v>321</v>
      </c>
      <c r="J9" s="1" t="s">
        <v>30</v>
      </c>
      <c r="K9" s="1" t="s">
        <v>322</v>
      </c>
      <c r="L9" s="1" t="s">
        <v>322</v>
      </c>
      <c r="M9" s="1" t="s">
        <v>269</v>
      </c>
      <c r="N9" s="1" t="s">
        <v>269</v>
      </c>
      <c r="O9" s="1" t="s">
        <v>270</v>
      </c>
      <c r="P9" s="1" t="s">
        <v>271</v>
      </c>
      <c r="Q9" s="1" t="s">
        <v>272</v>
      </c>
      <c r="R9" s="1" t="s">
        <v>323</v>
      </c>
      <c r="S9" s="1" t="s">
        <v>274</v>
      </c>
      <c r="T9" s="1" t="s">
        <v>275</v>
      </c>
      <c r="U9" s="1" t="s">
        <v>276</v>
      </c>
    </row>
    <row r="10" s="1" customFormat="1" spans="1:21">
      <c r="A10" s="3">
        <v>17790135476</v>
      </c>
      <c r="B10" s="1" t="s">
        <v>310</v>
      </c>
      <c r="C10" s="1" t="s">
        <v>324</v>
      </c>
      <c r="D10" s="1" t="s">
        <v>325</v>
      </c>
      <c r="E10" s="1" t="s">
        <v>326</v>
      </c>
      <c r="F10" s="1" t="s">
        <v>288</v>
      </c>
      <c r="G10" s="1" t="s">
        <v>265</v>
      </c>
      <c r="H10" s="1" t="s">
        <v>266</v>
      </c>
      <c r="I10" s="1" t="s">
        <v>327</v>
      </c>
      <c r="J10" s="1" t="s">
        <v>30</v>
      </c>
      <c r="K10" s="1" t="s">
        <v>328</v>
      </c>
      <c r="L10" s="1" t="s">
        <v>328</v>
      </c>
      <c r="M10" s="1" t="s">
        <v>269</v>
      </c>
      <c r="N10" s="1" t="s">
        <v>269</v>
      </c>
      <c r="O10" s="1" t="s">
        <v>270</v>
      </c>
      <c r="P10" s="1" t="s">
        <v>271</v>
      </c>
      <c r="Q10" s="1" t="s">
        <v>272</v>
      </c>
      <c r="R10" s="1" t="s">
        <v>329</v>
      </c>
      <c r="S10" s="1" t="s">
        <v>274</v>
      </c>
      <c r="T10" s="1" t="s">
        <v>275</v>
      </c>
      <c r="U10" s="1" t="s">
        <v>276</v>
      </c>
    </row>
    <row r="11" s="1" customFormat="1" spans="1:21">
      <c r="A11" s="3">
        <v>17789928288</v>
      </c>
      <c r="B11" s="1" t="s">
        <v>310</v>
      </c>
      <c r="C11" s="1" t="s">
        <v>330</v>
      </c>
      <c r="D11" s="1" t="s">
        <v>331</v>
      </c>
      <c r="E11" s="1" t="s">
        <v>332</v>
      </c>
      <c r="F11" s="1" t="s">
        <v>310</v>
      </c>
      <c r="G11" s="1" t="s">
        <v>284</v>
      </c>
      <c r="H11" s="1" t="s">
        <v>266</v>
      </c>
      <c r="I11" s="1" t="s">
        <v>333</v>
      </c>
      <c r="J11" s="1" t="s">
        <v>30</v>
      </c>
      <c r="K11" s="1" t="s">
        <v>334</v>
      </c>
      <c r="L11" s="1" t="s">
        <v>334</v>
      </c>
      <c r="M11" s="1" t="s">
        <v>269</v>
      </c>
      <c r="N11" s="1" t="s">
        <v>269</v>
      </c>
      <c r="O11" s="1" t="s">
        <v>270</v>
      </c>
      <c r="P11" s="1" t="s">
        <v>271</v>
      </c>
      <c r="Q11" s="1" t="s">
        <v>272</v>
      </c>
      <c r="R11" s="1" t="s">
        <v>335</v>
      </c>
      <c r="S11" s="1" t="s">
        <v>274</v>
      </c>
      <c r="T11" s="1" t="s">
        <v>275</v>
      </c>
      <c r="U11" s="1" t="s">
        <v>276</v>
      </c>
    </row>
    <row r="12" s="1" customFormat="1" spans="1:21">
      <c r="A12" s="3">
        <v>17789528107</v>
      </c>
      <c r="B12" s="1" t="s">
        <v>310</v>
      </c>
      <c r="C12" s="1" t="s">
        <v>336</v>
      </c>
      <c r="D12" s="1" t="s">
        <v>337</v>
      </c>
      <c r="E12" s="1" t="s">
        <v>338</v>
      </c>
      <c r="F12" s="1" t="s">
        <v>310</v>
      </c>
      <c r="G12" s="1" t="s">
        <v>288</v>
      </c>
      <c r="H12" s="1" t="s">
        <v>266</v>
      </c>
      <c r="I12" s="1" t="s">
        <v>339</v>
      </c>
      <c r="J12" s="1" t="s">
        <v>30</v>
      </c>
      <c r="K12" s="1" t="s">
        <v>340</v>
      </c>
      <c r="L12" s="1" t="s">
        <v>340</v>
      </c>
      <c r="M12" s="1" t="s">
        <v>269</v>
      </c>
      <c r="N12" s="1" t="s">
        <v>269</v>
      </c>
      <c r="O12" s="1" t="s">
        <v>270</v>
      </c>
      <c r="P12" s="1" t="s">
        <v>271</v>
      </c>
      <c r="Q12" s="1" t="s">
        <v>272</v>
      </c>
      <c r="R12" s="1" t="s">
        <v>341</v>
      </c>
      <c r="S12" s="1" t="s">
        <v>274</v>
      </c>
      <c r="T12" s="1" t="s">
        <v>275</v>
      </c>
      <c r="U12" s="1" t="s">
        <v>276</v>
      </c>
    </row>
    <row r="13" s="1" customFormat="1" spans="1:21">
      <c r="A13" s="3">
        <v>17789100941</v>
      </c>
      <c r="B13" s="1" t="s">
        <v>310</v>
      </c>
      <c r="C13" s="1" t="s">
        <v>342</v>
      </c>
      <c r="D13" s="1" t="s">
        <v>343</v>
      </c>
      <c r="E13" s="1" t="s">
        <v>344</v>
      </c>
      <c r="F13" s="1" t="s">
        <v>310</v>
      </c>
      <c r="G13" s="1" t="s">
        <v>284</v>
      </c>
      <c r="H13" s="1" t="s">
        <v>266</v>
      </c>
      <c r="I13" s="1" t="s">
        <v>345</v>
      </c>
      <c r="J13" s="1" t="s">
        <v>30</v>
      </c>
      <c r="K13" s="1" t="s">
        <v>346</v>
      </c>
      <c r="L13" s="1" t="s">
        <v>346</v>
      </c>
      <c r="M13" s="1" t="s">
        <v>269</v>
      </c>
      <c r="N13" s="1" t="s">
        <v>269</v>
      </c>
      <c r="O13" s="1" t="s">
        <v>270</v>
      </c>
      <c r="P13" s="1" t="s">
        <v>271</v>
      </c>
      <c r="Q13" s="1" t="s">
        <v>272</v>
      </c>
      <c r="R13" s="1" t="s">
        <v>347</v>
      </c>
      <c r="S13" s="1" t="s">
        <v>274</v>
      </c>
      <c r="T13" s="1" t="s">
        <v>275</v>
      </c>
      <c r="U13" s="1" t="s">
        <v>276</v>
      </c>
    </row>
    <row r="14" s="1" customFormat="1" spans="1:21">
      <c r="A14" s="3">
        <v>17788790708</v>
      </c>
      <c r="B14" s="1" t="s">
        <v>348</v>
      </c>
      <c r="C14" s="1" t="s">
        <v>349</v>
      </c>
      <c r="D14" s="1" t="s">
        <v>350</v>
      </c>
      <c r="E14" s="1" t="s">
        <v>351</v>
      </c>
      <c r="F14" s="1" t="s">
        <v>261</v>
      </c>
      <c r="G14" s="1" t="s">
        <v>288</v>
      </c>
      <c r="H14" s="1" t="s">
        <v>266</v>
      </c>
      <c r="I14" s="1" t="s">
        <v>352</v>
      </c>
      <c r="J14" s="1" t="s">
        <v>30</v>
      </c>
      <c r="K14" s="1" t="s">
        <v>353</v>
      </c>
      <c r="L14" s="1" t="s">
        <v>353</v>
      </c>
      <c r="M14" s="1" t="s">
        <v>269</v>
      </c>
      <c r="N14" s="1" t="s">
        <v>269</v>
      </c>
      <c r="O14" s="1" t="s">
        <v>270</v>
      </c>
      <c r="P14" s="1" t="s">
        <v>271</v>
      </c>
      <c r="Q14" s="1" t="s">
        <v>272</v>
      </c>
      <c r="R14" s="1" t="s">
        <v>354</v>
      </c>
      <c r="S14" s="1" t="s">
        <v>274</v>
      </c>
      <c r="T14" s="1" t="s">
        <v>275</v>
      </c>
      <c r="U14" s="1" t="s">
        <v>276</v>
      </c>
    </row>
    <row r="15" s="1" customFormat="1" spans="1:21">
      <c r="A15" s="3">
        <v>17773905439</v>
      </c>
      <c r="B15" s="1" t="s">
        <v>355</v>
      </c>
      <c r="C15" s="1" t="s">
        <v>356</v>
      </c>
      <c r="D15" s="1" t="s">
        <v>357</v>
      </c>
      <c r="E15" s="1" t="s">
        <v>358</v>
      </c>
      <c r="F15" s="1" t="s">
        <v>348</v>
      </c>
      <c r="G15" s="1" t="s">
        <v>277</v>
      </c>
      <c r="H15" s="1" t="s">
        <v>266</v>
      </c>
      <c r="I15" s="1" t="s">
        <v>359</v>
      </c>
      <c r="J15" s="1" t="s">
        <v>30</v>
      </c>
      <c r="K15" s="1" t="s">
        <v>360</v>
      </c>
      <c r="L15" s="1" t="s">
        <v>360</v>
      </c>
      <c r="M15" s="1" t="s">
        <v>269</v>
      </c>
      <c r="N15" s="1" t="s">
        <v>269</v>
      </c>
      <c r="O15" s="1" t="s">
        <v>270</v>
      </c>
      <c r="P15" s="1" t="s">
        <v>271</v>
      </c>
      <c r="Q15" s="1" t="s">
        <v>272</v>
      </c>
      <c r="R15" s="1" t="s">
        <v>361</v>
      </c>
      <c r="S15" s="1" t="s">
        <v>274</v>
      </c>
      <c r="T15" s="1" t="s">
        <v>275</v>
      </c>
      <c r="U15" s="1" t="s">
        <v>276</v>
      </c>
    </row>
    <row r="16" s="1" customFormat="1" spans="1:21">
      <c r="A16" s="3">
        <v>17773671661</v>
      </c>
      <c r="B16" s="1" t="s">
        <v>355</v>
      </c>
      <c r="C16" s="1" t="s">
        <v>362</v>
      </c>
      <c r="D16" s="1" t="s">
        <v>363</v>
      </c>
      <c r="E16" s="1" t="s">
        <v>364</v>
      </c>
      <c r="F16" s="1" t="s">
        <v>314</v>
      </c>
      <c r="G16" s="1" t="s">
        <v>265</v>
      </c>
      <c r="H16" s="1" t="s">
        <v>266</v>
      </c>
      <c r="I16" s="1" t="s">
        <v>365</v>
      </c>
      <c r="J16" s="1" t="s">
        <v>30</v>
      </c>
      <c r="K16" s="1" t="s">
        <v>366</v>
      </c>
      <c r="L16" s="1" t="s">
        <v>366</v>
      </c>
      <c r="M16" s="1" t="s">
        <v>269</v>
      </c>
      <c r="N16" s="1" t="s">
        <v>269</v>
      </c>
      <c r="O16" s="1" t="s">
        <v>270</v>
      </c>
      <c r="P16" s="1" t="s">
        <v>271</v>
      </c>
      <c r="Q16" s="1" t="s">
        <v>272</v>
      </c>
      <c r="R16" s="1" t="s">
        <v>367</v>
      </c>
      <c r="S16" s="1" t="s">
        <v>274</v>
      </c>
      <c r="T16" s="1" t="s">
        <v>275</v>
      </c>
      <c r="U16" s="1" t="s">
        <v>276</v>
      </c>
    </row>
    <row r="17" s="1" customFormat="1" spans="1:21">
      <c r="A17" s="3">
        <v>17772768293</v>
      </c>
      <c r="B17" s="1" t="s">
        <v>368</v>
      </c>
      <c r="C17" s="1" t="s">
        <v>369</v>
      </c>
      <c r="D17" s="1" t="s">
        <v>370</v>
      </c>
      <c r="E17" s="1" t="s">
        <v>371</v>
      </c>
      <c r="F17" s="1" t="s">
        <v>288</v>
      </c>
      <c r="G17" s="1" t="s">
        <v>265</v>
      </c>
      <c r="H17" s="1" t="s">
        <v>266</v>
      </c>
      <c r="I17" s="1" t="s">
        <v>372</v>
      </c>
      <c r="J17" s="1" t="s">
        <v>30</v>
      </c>
      <c r="K17" s="1" t="s">
        <v>373</v>
      </c>
      <c r="L17" s="1" t="s">
        <v>373</v>
      </c>
      <c r="M17" s="1" t="s">
        <v>269</v>
      </c>
      <c r="N17" s="1" t="s">
        <v>269</v>
      </c>
      <c r="O17" s="1" t="s">
        <v>270</v>
      </c>
      <c r="P17" s="1" t="s">
        <v>271</v>
      </c>
      <c r="Q17" s="1" t="s">
        <v>272</v>
      </c>
      <c r="R17" s="1" t="s">
        <v>374</v>
      </c>
      <c r="S17" s="1" t="s">
        <v>274</v>
      </c>
      <c r="T17" s="1" t="s">
        <v>275</v>
      </c>
      <c r="U17" s="1" t="s">
        <v>375</v>
      </c>
    </row>
    <row r="18" s="1" customFormat="1" spans="1:21">
      <c r="A18" s="3">
        <v>17772761601</v>
      </c>
      <c r="B18" s="1" t="s">
        <v>368</v>
      </c>
      <c r="C18" s="1" t="s">
        <v>376</v>
      </c>
      <c r="D18" s="1" t="s">
        <v>370</v>
      </c>
      <c r="E18" s="1" t="s">
        <v>377</v>
      </c>
      <c r="F18" s="1" t="s">
        <v>310</v>
      </c>
      <c r="G18" s="1" t="s">
        <v>277</v>
      </c>
      <c r="H18" s="1" t="s">
        <v>266</v>
      </c>
      <c r="I18" s="1" t="s">
        <v>378</v>
      </c>
      <c r="J18" s="1" t="s">
        <v>30</v>
      </c>
      <c r="K18" s="1" t="s">
        <v>379</v>
      </c>
      <c r="L18" s="1" t="s">
        <v>379</v>
      </c>
      <c r="M18" s="1" t="s">
        <v>269</v>
      </c>
      <c r="N18" s="1" t="s">
        <v>269</v>
      </c>
      <c r="O18" s="1" t="s">
        <v>270</v>
      </c>
      <c r="P18" s="1" t="s">
        <v>271</v>
      </c>
      <c r="Q18" s="1" t="s">
        <v>272</v>
      </c>
      <c r="R18" s="1" t="s">
        <v>380</v>
      </c>
      <c r="S18" s="1" t="s">
        <v>274</v>
      </c>
      <c r="T18" s="1" t="s">
        <v>275</v>
      </c>
      <c r="U18" s="1" t="s">
        <v>375</v>
      </c>
    </row>
    <row r="19" s="1" customFormat="1" spans="1:21">
      <c r="A19" s="3">
        <v>17771181258</v>
      </c>
      <c r="B19" s="1" t="s">
        <v>381</v>
      </c>
      <c r="C19" s="1" t="s">
        <v>382</v>
      </c>
      <c r="D19" s="1" t="s">
        <v>383</v>
      </c>
      <c r="E19" s="1" t="s">
        <v>384</v>
      </c>
      <c r="F19" s="1" t="s">
        <v>385</v>
      </c>
      <c r="G19" s="1" t="s">
        <v>310</v>
      </c>
      <c r="H19" s="1" t="s">
        <v>266</v>
      </c>
      <c r="I19" s="1" t="s">
        <v>386</v>
      </c>
      <c r="J19" s="1" t="s">
        <v>30</v>
      </c>
      <c r="K19" s="1" t="s">
        <v>387</v>
      </c>
      <c r="L19" s="1" t="s">
        <v>387</v>
      </c>
      <c r="M19" s="1" t="s">
        <v>269</v>
      </c>
      <c r="N19" s="1" t="s">
        <v>269</v>
      </c>
      <c r="O19" s="1" t="s">
        <v>270</v>
      </c>
      <c r="P19" s="1" t="s">
        <v>271</v>
      </c>
      <c r="Q19" s="1" t="s">
        <v>272</v>
      </c>
      <c r="R19" s="1" t="s">
        <v>388</v>
      </c>
      <c r="S19" s="1" t="s">
        <v>274</v>
      </c>
      <c r="T19" s="1" t="s">
        <v>275</v>
      </c>
      <c r="U19" s="1" t="s">
        <v>375</v>
      </c>
    </row>
    <row r="20" s="1" customFormat="1" spans="1:21">
      <c r="A20" s="3">
        <v>17771051331</v>
      </c>
      <c r="B20" s="1" t="s">
        <v>381</v>
      </c>
      <c r="C20" s="1" t="s">
        <v>389</v>
      </c>
      <c r="D20" s="1" t="s">
        <v>390</v>
      </c>
      <c r="E20" s="1" t="s">
        <v>391</v>
      </c>
      <c r="F20" s="1" t="s">
        <v>284</v>
      </c>
      <c r="G20" s="1" t="s">
        <v>314</v>
      </c>
      <c r="H20" s="1" t="s">
        <v>266</v>
      </c>
      <c r="I20" s="1" t="s">
        <v>392</v>
      </c>
      <c r="J20" s="1" t="s">
        <v>30</v>
      </c>
      <c r="K20" s="1" t="s">
        <v>393</v>
      </c>
      <c r="L20" s="1" t="s">
        <v>393</v>
      </c>
      <c r="M20" s="1" t="s">
        <v>269</v>
      </c>
      <c r="N20" s="1" t="s">
        <v>269</v>
      </c>
      <c r="O20" s="1" t="s">
        <v>270</v>
      </c>
      <c r="P20" s="1" t="s">
        <v>271</v>
      </c>
      <c r="Q20" s="1" t="s">
        <v>272</v>
      </c>
      <c r="R20" s="1" t="s">
        <v>394</v>
      </c>
      <c r="S20" s="1" t="s">
        <v>274</v>
      </c>
      <c r="T20" s="1" t="s">
        <v>275</v>
      </c>
      <c r="U20" s="1" t="s">
        <v>375</v>
      </c>
    </row>
    <row r="21" s="1" customFormat="1" spans="1:21">
      <c r="A21" s="3">
        <v>17769259448</v>
      </c>
      <c r="B21" s="1" t="s">
        <v>381</v>
      </c>
      <c r="C21" s="1" t="s">
        <v>395</v>
      </c>
      <c r="D21" s="1" t="s">
        <v>396</v>
      </c>
      <c r="E21" s="1" t="s">
        <v>397</v>
      </c>
      <c r="F21" s="1" t="s">
        <v>314</v>
      </c>
      <c r="G21" s="1" t="s">
        <v>265</v>
      </c>
      <c r="H21" s="1" t="s">
        <v>266</v>
      </c>
      <c r="I21" s="1" t="s">
        <v>398</v>
      </c>
      <c r="J21" s="1" t="s">
        <v>30</v>
      </c>
      <c r="K21" s="1" t="s">
        <v>399</v>
      </c>
      <c r="L21" s="1" t="s">
        <v>399</v>
      </c>
      <c r="M21" s="1" t="s">
        <v>269</v>
      </c>
      <c r="N21" s="1" t="s">
        <v>269</v>
      </c>
      <c r="O21" s="1" t="s">
        <v>270</v>
      </c>
      <c r="P21" s="1" t="s">
        <v>271</v>
      </c>
      <c r="Q21" s="1" t="s">
        <v>272</v>
      </c>
      <c r="R21" s="1" t="s">
        <v>400</v>
      </c>
      <c r="S21" s="1" t="s">
        <v>274</v>
      </c>
      <c r="T21" s="1" t="s">
        <v>275</v>
      </c>
      <c r="U21" s="1" t="s">
        <v>276</v>
      </c>
    </row>
    <row r="22" s="1" customFormat="1" spans="1:21">
      <c r="A22" s="3">
        <v>17761683000</v>
      </c>
      <c r="B22" s="1" t="s">
        <v>401</v>
      </c>
      <c r="C22" s="1" t="s">
        <v>402</v>
      </c>
      <c r="D22" s="1" t="s">
        <v>403</v>
      </c>
      <c r="E22" s="1" t="s">
        <v>404</v>
      </c>
      <c r="F22" s="1" t="s">
        <v>314</v>
      </c>
      <c r="G22" s="1" t="s">
        <v>265</v>
      </c>
      <c r="H22" s="1" t="s">
        <v>266</v>
      </c>
      <c r="I22" s="1" t="s">
        <v>405</v>
      </c>
      <c r="J22" s="1" t="s">
        <v>30</v>
      </c>
      <c r="K22" s="1" t="s">
        <v>406</v>
      </c>
      <c r="L22" s="1" t="s">
        <v>406</v>
      </c>
      <c r="M22" s="1" t="s">
        <v>269</v>
      </c>
      <c r="N22" s="1" t="s">
        <v>269</v>
      </c>
      <c r="O22" s="1" t="s">
        <v>270</v>
      </c>
      <c r="P22" s="1" t="s">
        <v>271</v>
      </c>
      <c r="Q22" s="1" t="s">
        <v>272</v>
      </c>
      <c r="R22" s="1" t="s">
        <v>407</v>
      </c>
      <c r="S22" s="1" t="s">
        <v>274</v>
      </c>
      <c r="T22" s="1" t="s">
        <v>275</v>
      </c>
      <c r="U22" s="1" t="s">
        <v>375</v>
      </c>
    </row>
    <row r="23" s="1" customFormat="1" spans="1:21">
      <c r="A23" s="3">
        <v>17753744991</v>
      </c>
      <c r="B23" s="1" t="s">
        <v>408</v>
      </c>
      <c r="C23" s="1" t="s">
        <v>409</v>
      </c>
      <c r="D23" s="1" t="s">
        <v>370</v>
      </c>
      <c r="E23" s="1" t="s">
        <v>410</v>
      </c>
      <c r="F23" s="1" t="s">
        <v>277</v>
      </c>
      <c r="G23" s="1" t="s">
        <v>288</v>
      </c>
      <c r="H23" s="1" t="s">
        <v>266</v>
      </c>
      <c r="I23" s="1" t="s">
        <v>411</v>
      </c>
      <c r="J23" s="1" t="s">
        <v>30</v>
      </c>
      <c r="K23" s="1" t="s">
        <v>412</v>
      </c>
      <c r="L23" s="1" t="s">
        <v>412</v>
      </c>
      <c r="M23" s="1" t="s">
        <v>269</v>
      </c>
      <c r="N23" s="1" t="s">
        <v>269</v>
      </c>
      <c r="O23" s="1" t="s">
        <v>270</v>
      </c>
      <c r="P23" s="1" t="s">
        <v>271</v>
      </c>
      <c r="Q23" s="1" t="s">
        <v>272</v>
      </c>
      <c r="R23" s="1" t="s">
        <v>413</v>
      </c>
      <c r="S23" s="1" t="s">
        <v>274</v>
      </c>
      <c r="T23" s="1" t="s">
        <v>275</v>
      </c>
      <c r="U23" s="1" t="s">
        <v>375</v>
      </c>
    </row>
    <row r="24" s="1" customFormat="1" spans="1:21">
      <c r="A24" s="3">
        <v>17728627342</v>
      </c>
      <c r="B24" s="1" t="s">
        <v>414</v>
      </c>
      <c r="C24" s="1" t="s">
        <v>415</v>
      </c>
      <c r="D24" s="1" t="s">
        <v>416</v>
      </c>
      <c r="E24" s="1" t="s">
        <v>417</v>
      </c>
      <c r="F24" s="1" t="s">
        <v>261</v>
      </c>
      <c r="G24" s="1" t="s">
        <v>288</v>
      </c>
      <c r="H24" s="1" t="s">
        <v>266</v>
      </c>
      <c r="I24" s="1" t="s">
        <v>418</v>
      </c>
      <c r="J24" s="1" t="s">
        <v>30</v>
      </c>
      <c r="K24" s="1" t="s">
        <v>419</v>
      </c>
      <c r="L24" s="1" t="s">
        <v>419</v>
      </c>
      <c r="M24" s="1" t="s">
        <v>269</v>
      </c>
      <c r="N24" s="1" t="s">
        <v>269</v>
      </c>
      <c r="O24" s="1" t="s">
        <v>270</v>
      </c>
      <c r="P24" s="1" t="s">
        <v>271</v>
      </c>
      <c r="Q24" s="1" t="s">
        <v>272</v>
      </c>
      <c r="R24" s="1" t="s">
        <v>420</v>
      </c>
      <c r="S24" s="1" t="s">
        <v>274</v>
      </c>
      <c r="T24" s="1" t="s">
        <v>275</v>
      </c>
      <c r="U24" s="1" t="s">
        <v>276</v>
      </c>
    </row>
    <row r="25" s="1" customFormat="1" spans="1:21">
      <c r="A25" s="3">
        <v>17727582480</v>
      </c>
      <c r="B25" s="1" t="s">
        <v>421</v>
      </c>
      <c r="C25" s="1" t="s">
        <v>422</v>
      </c>
      <c r="D25" s="1" t="s">
        <v>423</v>
      </c>
      <c r="E25" s="1" t="s">
        <v>424</v>
      </c>
      <c r="F25" s="1" t="s">
        <v>310</v>
      </c>
      <c r="G25" s="1" t="s">
        <v>277</v>
      </c>
      <c r="H25" s="1" t="s">
        <v>266</v>
      </c>
      <c r="I25" s="1" t="s">
        <v>425</v>
      </c>
      <c r="J25" s="1" t="s">
        <v>30</v>
      </c>
      <c r="K25" s="1" t="s">
        <v>426</v>
      </c>
      <c r="L25" s="1" t="s">
        <v>426</v>
      </c>
      <c r="M25" s="1" t="s">
        <v>269</v>
      </c>
      <c r="N25" s="1" t="s">
        <v>269</v>
      </c>
      <c r="O25" s="1" t="s">
        <v>270</v>
      </c>
      <c r="P25" s="1" t="s">
        <v>271</v>
      </c>
      <c r="Q25" s="1" t="s">
        <v>272</v>
      </c>
      <c r="R25" s="1" t="s">
        <v>427</v>
      </c>
      <c r="S25" s="1" t="s">
        <v>274</v>
      </c>
      <c r="T25" s="1" t="s">
        <v>275</v>
      </c>
      <c r="U25" s="1" t="s">
        <v>276</v>
      </c>
    </row>
    <row r="26" s="1" customFormat="1" spans="1:21">
      <c r="A26" s="3">
        <v>17708741571</v>
      </c>
      <c r="B26" s="1" t="s">
        <v>428</v>
      </c>
      <c r="C26" s="1" t="s">
        <v>429</v>
      </c>
      <c r="D26" s="1" t="s">
        <v>430</v>
      </c>
      <c r="E26" s="1" t="s">
        <v>431</v>
      </c>
      <c r="F26" s="1" t="s">
        <v>348</v>
      </c>
      <c r="G26" s="1" t="s">
        <v>310</v>
      </c>
      <c r="H26" s="1" t="s">
        <v>266</v>
      </c>
      <c r="I26" s="1" t="s">
        <v>432</v>
      </c>
      <c r="J26" s="1" t="s">
        <v>30</v>
      </c>
      <c r="K26" s="1" t="s">
        <v>433</v>
      </c>
      <c r="L26" s="1" t="s">
        <v>433</v>
      </c>
      <c r="M26" s="1" t="s">
        <v>269</v>
      </c>
      <c r="N26" s="1" t="s">
        <v>269</v>
      </c>
      <c r="O26" s="1" t="s">
        <v>270</v>
      </c>
      <c r="P26" s="1" t="s">
        <v>271</v>
      </c>
      <c r="Q26" s="1" t="s">
        <v>272</v>
      </c>
      <c r="R26" s="1" t="s">
        <v>434</v>
      </c>
      <c r="S26" s="1" t="s">
        <v>274</v>
      </c>
      <c r="T26" s="1" t="s">
        <v>275</v>
      </c>
      <c r="U26" s="1" t="s">
        <v>276</v>
      </c>
    </row>
    <row r="27" s="1" customFormat="1" spans="1:21">
      <c r="A27" s="3">
        <v>17687074648</v>
      </c>
      <c r="B27" s="1" t="s">
        <v>435</v>
      </c>
      <c r="C27" s="1" t="s">
        <v>436</v>
      </c>
      <c r="D27" s="1" t="s">
        <v>437</v>
      </c>
      <c r="E27" s="1" t="s">
        <v>438</v>
      </c>
      <c r="F27" s="1" t="s">
        <v>288</v>
      </c>
      <c r="G27" s="1" t="s">
        <v>265</v>
      </c>
      <c r="H27" s="1" t="s">
        <v>266</v>
      </c>
      <c r="I27" s="1" t="s">
        <v>439</v>
      </c>
      <c r="J27" s="1" t="s">
        <v>30</v>
      </c>
      <c r="K27" s="1" t="s">
        <v>440</v>
      </c>
      <c r="L27" s="1" t="s">
        <v>440</v>
      </c>
      <c r="M27" s="1" t="s">
        <v>269</v>
      </c>
      <c r="N27" s="1" t="s">
        <v>269</v>
      </c>
      <c r="O27" s="1" t="s">
        <v>270</v>
      </c>
      <c r="P27" s="1" t="s">
        <v>271</v>
      </c>
      <c r="Q27" s="1" t="s">
        <v>272</v>
      </c>
      <c r="R27" s="1" t="s">
        <v>441</v>
      </c>
      <c r="S27" s="1" t="s">
        <v>274</v>
      </c>
      <c r="T27" s="1" t="s">
        <v>275</v>
      </c>
      <c r="U27" s="1" t="s">
        <v>276</v>
      </c>
    </row>
    <row r="28" s="1" customFormat="1" spans="1:21">
      <c r="A28" s="3">
        <v>17677764772</v>
      </c>
      <c r="B28" s="1" t="s">
        <v>442</v>
      </c>
      <c r="C28" s="1" t="s">
        <v>443</v>
      </c>
      <c r="D28" s="1" t="s">
        <v>444</v>
      </c>
      <c r="E28" s="1" t="s">
        <v>445</v>
      </c>
      <c r="F28" s="1" t="s">
        <v>348</v>
      </c>
      <c r="G28" s="1" t="s">
        <v>261</v>
      </c>
      <c r="H28" s="1" t="s">
        <v>266</v>
      </c>
      <c r="I28" s="1" t="s">
        <v>446</v>
      </c>
      <c r="J28" s="1" t="s">
        <v>30</v>
      </c>
      <c r="K28" s="1" t="s">
        <v>447</v>
      </c>
      <c r="L28" s="1" t="s">
        <v>447</v>
      </c>
      <c r="M28" s="1" t="s">
        <v>269</v>
      </c>
      <c r="N28" s="1" t="s">
        <v>269</v>
      </c>
      <c r="O28" s="1" t="s">
        <v>270</v>
      </c>
      <c r="P28" s="1" t="s">
        <v>271</v>
      </c>
      <c r="Q28" s="1" t="s">
        <v>272</v>
      </c>
      <c r="R28" s="1" t="s">
        <v>448</v>
      </c>
      <c r="S28" s="1" t="s">
        <v>274</v>
      </c>
      <c r="T28" s="1" t="s">
        <v>275</v>
      </c>
      <c r="U28" s="1" t="s">
        <v>276</v>
      </c>
    </row>
    <row r="29" s="1" customFormat="1" spans="1:21">
      <c r="A29" s="3">
        <v>17677720341</v>
      </c>
      <c r="B29" s="1" t="s">
        <v>442</v>
      </c>
      <c r="C29" s="1" t="s">
        <v>449</v>
      </c>
      <c r="D29" s="1" t="s">
        <v>444</v>
      </c>
      <c r="E29" s="1" t="s">
        <v>450</v>
      </c>
      <c r="F29" s="1" t="s">
        <v>348</v>
      </c>
      <c r="G29" s="1" t="s">
        <v>261</v>
      </c>
      <c r="H29" s="1" t="s">
        <v>266</v>
      </c>
      <c r="I29" s="1" t="s">
        <v>451</v>
      </c>
      <c r="J29" s="1" t="s">
        <v>30</v>
      </c>
      <c r="K29" s="1" t="s">
        <v>452</v>
      </c>
      <c r="L29" s="1" t="s">
        <v>452</v>
      </c>
      <c r="M29" s="1" t="s">
        <v>269</v>
      </c>
      <c r="N29" s="1" t="s">
        <v>269</v>
      </c>
      <c r="O29" s="1" t="s">
        <v>270</v>
      </c>
      <c r="P29" s="1" t="s">
        <v>271</v>
      </c>
      <c r="Q29" s="1" t="s">
        <v>272</v>
      </c>
      <c r="R29" s="1" t="s">
        <v>453</v>
      </c>
      <c r="S29" s="1" t="s">
        <v>274</v>
      </c>
      <c r="T29" s="1" t="s">
        <v>275</v>
      </c>
      <c r="U29" s="1" t="s">
        <v>276</v>
      </c>
    </row>
    <row r="30" s="1" customFormat="1" spans="1:21">
      <c r="A30" s="3">
        <v>17668712500</v>
      </c>
      <c r="B30" s="1" t="s">
        <v>454</v>
      </c>
      <c r="C30" s="1" t="s">
        <v>455</v>
      </c>
      <c r="D30" s="1" t="s">
        <v>456</v>
      </c>
      <c r="E30" s="1" t="s">
        <v>457</v>
      </c>
      <c r="F30" s="1" t="s">
        <v>288</v>
      </c>
      <c r="G30" s="1" t="s">
        <v>314</v>
      </c>
      <c r="H30" s="1" t="s">
        <v>266</v>
      </c>
      <c r="I30" s="1" t="s">
        <v>458</v>
      </c>
      <c r="J30" s="1" t="s">
        <v>30</v>
      </c>
      <c r="K30" s="1" t="s">
        <v>459</v>
      </c>
      <c r="L30" s="1" t="s">
        <v>459</v>
      </c>
      <c r="M30" s="1" t="s">
        <v>269</v>
      </c>
      <c r="N30" s="1" t="s">
        <v>269</v>
      </c>
      <c r="O30" s="1" t="s">
        <v>270</v>
      </c>
      <c r="P30" s="1" t="s">
        <v>271</v>
      </c>
      <c r="Q30" s="1" t="s">
        <v>272</v>
      </c>
      <c r="R30" s="1" t="s">
        <v>460</v>
      </c>
      <c r="S30" s="1" t="s">
        <v>274</v>
      </c>
      <c r="T30" s="1" t="s">
        <v>275</v>
      </c>
      <c r="U30" s="1" t="s">
        <v>276</v>
      </c>
    </row>
    <row r="31" s="1" customFormat="1" spans="1:21">
      <c r="A31" s="3">
        <v>17668295016</v>
      </c>
      <c r="B31" s="1" t="s">
        <v>454</v>
      </c>
      <c r="C31" s="1" t="s">
        <v>461</v>
      </c>
      <c r="D31" s="1" t="s">
        <v>462</v>
      </c>
      <c r="E31" s="1" t="s">
        <v>463</v>
      </c>
      <c r="F31" s="1" t="s">
        <v>310</v>
      </c>
      <c r="G31" s="1" t="s">
        <v>284</v>
      </c>
      <c r="H31" s="1" t="s">
        <v>266</v>
      </c>
      <c r="I31" s="1" t="s">
        <v>464</v>
      </c>
      <c r="J31" s="1" t="s">
        <v>30</v>
      </c>
      <c r="K31" s="1" t="s">
        <v>465</v>
      </c>
      <c r="L31" s="1" t="s">
        <v>465</v>
      </c>
      <c r="M31" s="1" t="s">
        <v>269</v>
      </c>
      <c r="N31" s="1" t="s">
        <v>269</v>
      </c>
      <c r="O31" s="1" t="s">
        <v>270</v>
      </c>
      <c r="P31" s="1" t="s">
        <v>271</v>
      </c>
      <c r="Q31" s="1" t="s">
        <v>272</v>
      </c>
      <c r="R31" s="1" t="s">
        <v>466</v>
      </c>
      <c r="S31" s="1" t="s">
        <v>274</v>
      </c>
      <c r="T31" s="1" t="s">
        <v>275</v>
      </c>
      <c r="U31" s="1" t="s">
        <v>276</v>
      </c>
    </row>
    <row r="32" s="1" customFormat="1" spans="1:21">
      <c r="A32" s="3">
        <v>17656941153</v>
      </c>
      <c r="B32" s="1" t="s">
        <v>467</v>
      </c>
      <c r="C32" s="1" t="s">
        <v>468</v>
      </c>
      <c r="D32" s="1" t="s">
        <v>469</v>
      </c>
      <c r="E32" s="1" t="s">
        <v>470</v>
      </c>
      <c r="F32" s="1" t="s">
        <v>277</v>
      </c>
      <c r="G32" s="1" t="s">
        <v>265</v>
      </c>
      <c r="H32" s="1" t="s">
        <v>266</v>
      </c>
      <c r="I32" s="1" t="s">
        <v>471</v>
      </c>
      <c r="J32" s="1" t="s">
        <v>30</v>
      </c>
      <c r="K32" s="1" t="s">
        <v>472</v>
      </c>
      <c r="L32" s="1" t="s">
        <v>472</v>
      </c>
      <c r="M32" s="1" t="s">
        <v>269</v>
      </c>
      <c r="N32" s="1" t="s">
        <v>269</v>
      </c>
      <c r="O32" s="1" t="s">
        <v>270</v>
      </c>
      <c r="P32" s="1" t="s">
        <v>271</v>
      </c>
      <c r="Q32" s="1" t="s">
        <v>272</v>
      </c>
      <c r="R32" s="1" t="s">
        <v>473</v>
      </c>
      <c r="S32" s="1" t="s">
        <v>274</v>
      </c>
      <c r="T32" s="1" t="s">
        <v>275</v>
      </c>
      <c r="U32" s="1" t="s">
        <v>276</v>
      </c>
    </row>
    <row r="33" s="1" customFormat="1" spans="1:21">
      <c r="A33" s="3">
        <v>17302677960</v>
      </c>
      <c r="B33" s="1" t="s">
        <v>474</v>
      </c>
      <c r="C33" s="1" t="s">
        <v>475</v>
      </c>
      <c r="D33" s="1" t="s">
        <v>476</v>
      </c>
      <c r="E33" s="1" t="s">
        <v>477</v>
      </c>
      <c r="F33" s="1" t="s">
        <v>385</v>
      </c>
      <c r="G33" s="1" t="s">
        <v>284</v>
      </c>
      <c r="H33" s="1" t="s">
        <v>266</v>
      </c>
      <c r="I33" s="1" t="s">
        <v>478</v>
      </c>
      <c r="J33" s="1" t="s">
        <v>30</v>
      </c>
      <c r="K33" s="1" t="s">
        <v>479</v>
      </c>
      <c r="L33" s="1" t="s">
        <v>479</v>
      </c>
      <c r="M33" s="1" t="s">
        <v>269</v>
      </c>
      <c r="N33" s="1" t="s">
        <v>269</v>
      </c>
      <c r="O33" s="1" t="s">
        <v>270</v>
      </c>
      <c r="P33" s="1" t="s">
        <v>271</v>
      </c>
      <c r="Q33" s="1" t="s">
        <v>272</v>
      </c>
      <c r="R33" s="1" t="s">
        <v>480</v>
      </c>
      <c r="S33" s="1" t="s">
        <v>274</v>
      </c>
      <c r="T33" s="1" t="s">
        <v>275</v>
      </c>
      <c r="U33" s="1" t="s">
        <v>276</v>
      </c>
    </row>
    <row r="34" s="1" customFormat="1" spans="1:21">
      <c r="A34" s="3">
        <v>17004876260</v>
      </c>
      <c r="B34" s="1" t="s">
        <v>481</v>
      </c>
      <c r="C34" s="1" t="s">
        <v>482</v>
      </c>
      <c r="D34" s="1" t="s">
        <v>483</v>
      </c>
      <c r="E34" s="1" t="s">
        <v>484</v>
      </c>
      <c r="F34" s="1" t="s">
        <v>314</v>
      </c>
      <c r="G34" s="1" t="s">
        <v>265</v>
      </c>
      <c r="H34" s="1" t="s">
        <v>266</v>
      </c>
      <c r="I34" s="1" t="s">
        <v>485</v>
      </c>
      <c r="J34" s="1" t="s">
        <v>30</v>
      </c>
      <c r="K34" s="1" t="s">
        <v>486</v>
      </c>
      <c r="L34" s="1" t="s">
        <v>486</v>
      </c>
      <c r="M34" s="1" t="s">
        <v>269</v>
      </c>
      <c r="N34" s="1" t="s">
        <v>269</v>
      </c>
      <c r="O34" s="1" t="s">
        <v>270</v>
      </c>
      <c r="P34" s="1" t="s">
        <v>271</v>
      </c>
      <c r="Q34" s="1" t="s">
        <v>272</v>
      </c>
      <c r="R34" s="1" t="s">
        <v>487</v>
      </c>
      <c r="S34" s="1" t="s">
        <v>274</v>
      </c>
      <c r="T34" s="1" t="s">
        <v>275</v>
      </c>
      <c r="U34" s="1" t="s">
        <v>276</v>
      </c>
    </row>
    <row r="35" s="1" customFormat="1" spans="1:21">
      <c r="A35" s="3">
        <v>16987269965</v>
      </c>
      <c r="B35" s="1" t="s">
        <v>488</v>
      </c>
      <c r="C35" s="1" t="s">
        <v>489</v>
      </c>
      <c r="D35" s="1" t="s">
        <v>490</v>
      </c>
      <c r="E35" s="1" t="s">
        <v>491</v>
      </c>
      <c r="F35" s="1" t="s">
        <v>277</v>
      </c>
      <c r="G35" s="1" t="s">
        <v>265</v>
      </c>
      <c r="H35" s="1" t="s">
        <v>266</v>
      </c>
      <c r="I35" s="1" t="s">
        <v>492</v>
      </c>
      <c r="J35" s="1" t="s">
        <v>30</v>
      </c>
      <c r="K35" s="1" t="s">
        <v>465</v>
      </c>
      <c r="L35" s="1" t="s">
        <v>465</v>
      </c>
      <c r="M35" s="1" t="s">
        <v>269</v>
      </c>
      <c r="N35" s="1" t="s">
        <v>269</v>
      </c>
      <c r="O35" s="1" t="s">
        <v>270</v>
      </c>
      <c r="P35" s="1" t="s">
        <v>271</v>
      </c>
      <c r="Q35" s="1" t="s">
        <v>272</v>
      </c>
      <c r="R35" s="1" t="s">
        <v>493</v>
      </c>
      <c r="S35" s="1" t="s">
        <v>274</v>
      </c>
      <c r="T35" s="1" t="s">
        <v>275</v>
      </c>
      <c r="U35" s="1" t="s">
        <v>276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2022-04-18T02:35:00Z</dcterms:created>
  <dcterms:modified xsi:type="dcterms:W3CDTF">2022-04-21T03:01:34Z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6AD9F34F5FC24B85B6512271A3131DB6</vt:lpwstr>
  </property>
  <property fmtid="{D5CDD505-2E9C-101B-9397-08002B2CF9AE}" pid="3" name="KSOProductBuildVer">
    <vt:lpwstr>2052-11.1.0.11636</vt:lpwstr>
  </property>
</Properties>
</file>