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对账!$A$1:$X$5</definedName>
  </definedNames>
  <calcPr calcId="144525"/>
</workbook>
</file>

<file path=xl/sharedStrings.xml><?xml version="1.0" encoding="utf-8"?>
<sst xmlns="http://schemas.openxmlformats.org/spreadsheetml/2006/main" count="148" uniqueCount="90">
  <si>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</si>
  <si>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</si>
  <si>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</si>
  <si>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</si>
  <si>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</si>
  <si>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</si>
  <si>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</si>
  <si>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</si>
  <si>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</si>
  <si>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</si>
  <si>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</si>
  <si>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</si>
  <si>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</si>
  <si>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</si>
  <si>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</si>
  <si>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</si>
  <si>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</si>
  <si>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</si>
  <si>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</si>
  <si>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</si>
  <si>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</si>
  <si>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</si>
  <si>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</si>
  <si>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</si>
  <si>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</si>
  <si>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17751190394	</t>
  </si>
  <si>
    <t>Ctrip</t>
  </si>
  <si>
    <t>正常</t>
  </si>
  <si>
    <t>[梅州]梅州麓湖山酒店(67856423)</t>
  </si>
  <si>
    <t>豪华双床房&lt;双床&gt;&lt;双人入住&gt;&lt;升级特惠&gt;&lt;双早&gt;&lt;新高价值日历房套餐&gt;&lt;新酒店礼盒&gt;</t>
  </si>
  <si>
    <t>CNY</t>
  </si>
  <si>
    <t>温颖</t>
  </si>
  <si>
    <t>CA363220421CNY</t>
  </si>
  <si>
    <t>未提现</t>
  </si>
  <si>
    <t>携程开票</t>
  </si>
  <si>
    <t xml:space="preserve">	</t>
  </si>
  <si>
    <t>取消</t>
  </si>
  <si>
    <t xml:space="preserve">17751971920	</t>
  </si>
  <si>
    <t xml:space="preserve">934171	</t>
  </si>
  <si>
    <t xml:space="preserve">17754180256	</t>
  </si>
  <si>
    <t>[香港]荃湾西如心酒店(Nina Hotel Tsuen Wan West)(1701575)</t>
  </si>
  <si>
    <t>高座海景客房&lt;双人入住&gt;&lt;内宾&gt;&lt;预付&gt;&lt;无早&gt;</t>
  </si>
  <si>
    <t>CHAN/PIK YUK</t>
  </si>
  <si>
    <t xml:space="preserve">2495657	</t>
  </si>
  <si>
    <t xml:space="preserve">2204030071	</t>
  </si>
  <si>
    <t xml:space="preserve">17761307187	</t>
  </si>
  <si>
    <t>[贵阳]贵阳溪山里酒店(77243456)</t>
  </si>
  <si>
    <t>高级大床房&lt;双人入住&gt;&lt;中宾&gt;&lt;无早&gt;</t>
  </si>
  <si>
    <t>李寅</t>
  </si>
  <si>
    <t>，</t>
  </si>
  <si>
    <t>202204041623570025</t>
  </si>
  <si>
    <t>A220421091144481</t>
  </si>
  <si>
    <t>房集：i220421091119 368元</t>
  </si>
  <si>
    <t>CNY / HKD 当前参考汇率: 1.215820169</t>
  </si>
  <si>
    <t>总计： 1846.64 CNY/
2245.18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</si>
  <si>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</si>
  <si>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</si>
  <si>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</si>
  <si>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</si>
  <si>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</si>
  <si>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</si>
  <si>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</si>
  <si>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</si>
  <si>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</si>
  <si>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</si>
  <si>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</si>
  <si>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</si>
  <si>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</si>
  <si>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</si>
  <si>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</si>
  <si>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</si>
  <si>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</si>
  <si>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</si>
  <si>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2022-04-03</t>
  </si>
  <si>
    <t>2495657</t>
  </si>
  <si>
    <t>荃湾西如心酒店</t>
  </si>
  <si>
    <t>CHAN PIK YUK</t>
  </si>
  <si>
    <t>2022-04-04</t>
  </si>
  <si>
    <t>2022-04-06</t>
  </si>
  <si>
    <t>退房日周结</t>
  </si>
  <si>
    <t>1478.64</t>
  </si>
  <si>
    <t>RMB</t>
  </si>
  <si>
    <t>0</t>
  </si>
  <si>
    <t>0.00</t>
  </si>
  <si>
    <t>携程国内直连(DD)</t>
  </si>
  <si>
    <t>01.011249</t>
  </si>
  <si>
    <t>2022-04-03 14:53:18</t>
  </si>
  <si>
    <t>否</t>
  </si>
  <si>
    <t>汇智国际旅游发展有限公司</t>
  </si>
  <si>
    <t>直连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</si>
</sst>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1" fillId="13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18" borderId="6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7" fillId="6" borderId="1" applyNumberFormat="0" applyAlignment="0" applyProtection="0">
      <alignment vertical="center"/>
    </xf>
    <xf numFmtId="0" fontId="21" fillId="6" borderId="3" applyNumberFormat="0" applyAlignment="0" applyProtection="0">
      <alignment vertical="center"/>
    </xf>
    <xf numFmtId="0" fontId="9" fillId="10" borderId="2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workbookViewId="0">
      <selection activeCell="A1" sqref="$A1:$XFD1048576"/>
    </sheetView>
  </sheetViews>
  <sheetFormatPr defaultColWidth="9" defaultRowHeight="13.5" outlineLevelRow="6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44653</v>
      </c>
      <c r="G2" s="6">
        <v>44657</v>
      </c>
      <c r="H2" s="4">
        <v>1</v>
      </c>
      <c r="I2" s="4">
        <v>4</v>
      </c>
      <c r="J2" s="4">
        <v>4</v>
      </c>
      <c r="K2" s="4" t="s">
        <v>30</v>
      </c>
      <c r="L2" s="4">
        <v>1584</v>
      </c>
      <c r="M2" s="4">
        <v>1584</v>
      </c>
      <c r="N2" s="4" t="s">
        <v>31</v>
      </c>
      <c r="O2" s="4" t="s">
        <v>32</v>
      </c>
      <c r="P2" s="4" t="s">
        <v>33</v>
      </c>
      <c r="Q2" s="4">
        <v>0</v>
      </c>
      <c r="R2" s="7">
        <v>44653</v>
      </c>
      <c r="S2" s="6">
        <v>44672</v>
      </c>
      <c r="T2" s="4" t="s">
        <v>34</v>
      </c>
      <c r="U2" s="4">
        <v>1584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25</v>
      </c>
      <c r="B3" s="4" t="s">
        <v>26</v>
      </c>
      <c r="C3" s="4" t="s">
        <v>36</v>
      </c>
      <c r="D3" s="4" t="s">
        <v>28</v>
      </c>
      <c r="E3" s="4" t="s">
        <v>29</v>
      </c>
      <c r="F3" s="6">
        <v>44653</v>
      </c>
      <c r="G3" s="6">
        <v>44657</v>
      </c>
      <c r="H3" s="4">
        <v>1</v>
      </c>
      <c r="I3" s="4">
        <v>4</v>
      </c>
      <c r="J3" s="4">
        <v>4</v>
      </c>
      <c r="K3" s="4" t="s">
        <v>30</v>
      </c>
      <c r="L3" s="4">
        <v>-1584</v>
      </c>
      <c r="M3" s="4">
        <v>-1584</v>
      </c>
      <c r="N3" s="4" t="s">
        <v>31</v>
      </c>
      <c r="O3" s="4" t="s">
        <v>32</v>
      </c>
      <c r="P3" s="4" t="s">
        <v>33</v>
      </c>
      <c r="Q3" s="4">
        <v>0</v>
      </c>
      <c r="R3" s="7">
        <v>44653</v>
      </c>
      <c r="S3" s="6">
        <v>44672</v>
      </c>
      <c r="T3" s="4" t="s">
        <v>34</v>
      </c>
      <c r="U3" s="4">
        <v>-1584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37</v>
      </c>
      <c r="B4" s="4" t="s">
        <v>26</v>
      </c>
      <c r="C4" s="4" t="s">
        <v>27</v>
      </c>
      <c r="D4" s="4" t="s">
        <v>28</v>
      </c>
      <c r="E4" s="4" t="s">
        <v>29</v>
      </c>
      <c r="F4" s="6">
        <v>44653</v>
      </c>
      <c r="G4" s="6">
        <v>44657</v>
      </c>
      <c r="H4" s="4">
        <v>1</v>
      </c>
      <c r="I4" s="4">
        <v>4</v>
      </c>
      <c r="J4" s="4">
        <v>4</v>
      </c>
      <c r="K4" s="4" t="s">
        <v>30</v>
      </c>
      <c r="L4" s="4">
        <v>1584</v>
      </c>
      <c r="M4" s="4">
        <v>1584</v>
      </c>
      <c r="N4" s="4" t="s">
        <v>31</v>
      </c>
      <c r="O4" s="4" t="s">
        <v>32</v>
      </c>
      <c r="P4" s="4" t="s">
        <v>33</v>
      </c>
      <c r="Q4" s="4">
        <v>0</v>
      </c>
      <c r="R4" s="7">
        <v>44653</v>
      </c>
      <c r="S4" s="6">
        <v>44672</v>
      </c>
      <c r="T4" s="4" t="s">
        <v>34</v>
      </c>
      <c r="U4" s="4">
        <v>1584</v>
      </c>
      <c r="V4" s="4">
        <v>0</v>
      </c>
      <c r="W4" s="4">
        <v>0</v>
      </c>
      <c r="X4" s="4" t="s">
        <v>35</v>
      </c>
      <c r="Y4" s="4" t="s">
        <v>38</v>
      </c>
    </row>
    <row r="5" s="4" customFormat="1" spans="1:25">
      <c r="A5" s="4" t="s">
        <v>37</v>
      </c>
      <c r="B5" s="4" t="s">
        <v>26</v>
      </c>
      <c r="C5" s="4" t="s">
        <v>36</v>
      </c>
      <c r="D5" s="4" t="s">
        <v>28</v>
      </c>
      <c r="E5" s="4" t="s">
        <v>29</v>
      </c>
      <c r="F5" s="6">
        <v>44653</v>
      </c>
      <c r="G5" s="6">
        <v>44657</v>
      </c>
      <c r="H5" s="4">
        <v>1</v>
      </c>
      <c r="I5" s="4">
        <v>4</v>
      </c>
      <c r="J5" s="4">
        <v>4</v>
      </c>
      <c r="K5" s="4" t="s">
        <v>30</v>
      </c>
      <c r="L5" s="4">
        <v>-1584</v>
      </c>
      <c r="M5" s="4">
        <v>-1584</v>
      </c>
      <c r="N5" s="4" t="s">
        <v>31</v>
      </c>
      <c r="O5" s="4" t="s">
        <v>32</v>
      </c>
      <c r="P5" s="4" t="s">
        <v>33</v>
      </c>
      <c r="Q5" s="4">
        <v>0</v>
      </c>
      <c r="R5" s="7">
        <v>44653</v>
      </c>
      <c r="S5" s="6">
        <v>44672</v>
      </c>
      <c r="T5" s="4" t="s">
        <v>34</v>
      </c>
      <c r="U5" s="4">
        <v>-1584</v>
      </c>
      <c r="V5" s="4">
        <v>0</v>
      </c>
      <c r="W5" s="4">
        <v>0</v>
      </c>
      <c r="X5" s="4" t="s">
        <v>35</v>
      </c>
      <c r="Y5" s="4" t="s">
        <v>38</v>
      </c>
    </row>
    <row r="6" s="4" customFormat="1" spans="1:25">
      <c r="A6" s="4" t="s">
        <v>39</v>
      </c>
      <c r="B6" s="4" t="s">
        <v>26</v>
      </c>
      <c r="C6" s="4" t="s">
        <v>27</v>
      </c>
      <c r="D6" s="4" t="s">
        <v>40</v>
      </c>
      <c r="E6" s="4" t="s">
        <v>41</v>
      </c>
      <c r="F6" s="6">
        <v>44655</v>
      </c>
      <c r="G6" s="6">
        <v>44657</v>
      </c>
      <c r="H6" s="4">
        <v>1</v>
      </c>
      <c r="I6" s="4">
        <v>2</v>
      </c>
      <c r="J6" s="4">
        <v>2</v>
      </c>
      <c r="K6" s="4" t="s">
        <v>30</v>
      </c>
      <c r="L6" s="4">
        <v>1478.64</v>
      </c>
      <c r="M6" s="4">
        <v>1478.64</v>
      </c>
      <c r="N6" s="4" t="s">
        <v>42</v>
      </c>
      <c r="O6" s="4" t="s">
        <v>32</v>
      </c>
      <c r="P6" s="4" t="s">
        <v>33</v>
      </c>
      <c r="Q6" s="4">
        <v>0</v>
      </c>
      <c r="R6" s="7">
        <v>44654</v>
      </c>
      <c r="S6" s="6">
        <v>44672</v>
      </c>
      <c r="T6" s="4" t="s">
        <v>34</v>
      </c>
      <c r="U6" s="4">
        <v>1478.64</v>
      </c>
      <c r="V6" s="4">
        <v>0</v>
      </c>
      <c r="W6" s="4">
        <v>0</v>
      </c>
      <c r="X6" s="4" t="s">
        <v>43</v>
      </c>
      <c r="Y6" s="4" t="s">
        <v>44</v>
      </c>
    </row>
    <row r="7" s="4" customFormat="1" spans="1:25">
      <c r="A7" s="4" t="s">
        <v>45</v>
      </c>
      <c r="B7" s="4" t="s">
        <v>26</v>
      </c>
      <c r="C7" s="4" t="s">
        <v>27</v>
      </c>
      <c r="D7" s="4" t="s">
        <v>46</v>
      </c>
      <c r="E7" s="4" t="s">
        <v>47</v>
      </c>
      <c r="F7" s="6">
        <v>44656</v>
      </c>
      <c r="G7" s="6">
        <v>44657</v>
      </c>
      <c r="H7" s="4">
        <v>1</v>
      </c>
      <c r="I7" s="4">
        <v>1</v>
      </c>
      <c r="J7" s="4">
        <v>1</v>
      </c>
      <c r="K7" s="4" t="s">
        <v>30</v>
      </c>
      <c r="L7" s="4">
        <v>368</v>
      </c>
      <c r="M7" s="4">
        <v>368</v>
      </c>
      <c r="N7" s="4" t="s">
        <v>48</v>
      </c>
      <c r="O7" s="4" t="s">
        <v>32</v>
      </c>
      <c r="P7" s="4" t="s">
        <v>33</v>
      </c>
      <c r="Q7" s="4">
        <v>0</v>
      </c>
      <c r="R7" s="7">
        <v>44655</v>
      </c>
      <c r="S7" s="6">
        <v>44672</v>
      </c>
      <c r="T7" s="4" t="s">
        <v>34</v>
      </c>
      <c r="U7" s="4">
        <v>368</v>
      </c>
      <c r="V7" s="4">
        <v>0</v>
      </c>
      <c r="W7" s="4">
        <v>0</v>
      </c>
      <c r="X7" s="4" t="s">
        <v>35</v>
      </c>
      <c r="Y7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F12" sqref="F12"/>
    </sheetView>
  </sheetViews>
  <sheetFormatPr defaultColWidth="9" defaultRowHeight="13.5"/>
  <cols>
    <col min="1" max="1" width="12.625" style="4"/>
    <col min="2" max="3" width="9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49</v>
      </c>
    </row>
    <row r="2" s="4" customFormat="1" spans="1:9">
      <c r="A2" s="5">
        <v>17751190394</v>
      </c>
      <c r="B2" s="6">
        <v>44653</v>
      </c>
      <c r="C2" s="6">
        <v>44657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17751971920</v>
      </c>
      <c r="B3" s="6">
        <v>44653</v>
      </c>
      <c r="C3" s="6">
        <v>44657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>D3-E3</f>
        <v>#N/A</v>
      </c>
      <c r="H3" s="4" t="e">
        <f>$H$1&amp;F3</f>
        <v>#N/A</v>
      </c>
      <c r="I3" s="4" t="e">
        <f>VLOOKUP(A3,HOP!A:U,21,0)</f>
        <v>#N/A</v>
      </c>
    </row>
    <row r="4" s="4" customFormat="1" spans="1:9">
      <c r="A4" s="5">
        <v>17754180256</v>
      </c>
      <c r="B4" s="6">
        <v>44655</v>
      </c>
      <c r="C4" s="6">
        <v>44657</v>
      </c>
      <c r="D4" s="4">
        <v>1478.64</v>
      </c>
      <c r="E4" s="4" t="str">
        <f>VLOOKUP(A4,HOP!A:L,12,0)</f>
        <v>1478.64</v>
      </c>
      <c r="F4" s="4" t="str">
        <f>VLOOKUP(A4,HOP!A:C,3,0)</f>
        <v>2495657</v>
      </c>
      <c r="G4" s="4">
        <f>D4-E4</f>
        <v>0</v>
      </c>
      <c r="H4" s="4" t="str">
        <f>$H$1&amp;F4</f>
        <v>，2495657</v>
      </c>
      <c r="I4" s="4" t="str">
        <f>VLOOKUP(A4,HOP!A:U,21,0)</f>
        <v>直连</v>
      </c>
    </row>
    <row r="5" s="4" customFormat="1" spans="1:10">
      <c r="A5" s="5">
        <v>17761307187</v>
      </c>
      <c r="B5" s="6">
        <v>44656</v>
      </c>
      <c r="C5" s="6">
        <v>44657</v>
      </c>
      <c r="D5" s="4">
        <v>368</v>
      </c>
      <c r="E5" s="4">
        <v>368</v>
      </c>
      <c r="F5" s="8" t="s">
        <v>50</v>
      </c>
      <c r="G5" s="4">
        <f>D5-E5</f>
        <v>0</v>
      </c>
      <c r="H5" s="4" t="str">
        <f>$H$1&amp;F5</f>
        <v>，202204041623570025</v>
      </c>
      <c r="I5" s="4" t="e">
        <f>VLOOKUP(A5,HOP!A:U,21,0)</f>
        <v>#N/A</v>
      </c>
      <c r="J5" s="4">
        <v>4.4</v>
      </c>
    </row>
    <row r="7" spans="4:4">
      <c r="D7" s="4">
        <f>SUM(D2:D6)</f>
        <v>1846.64</v>
      </c>
    </row>
    <row r="12" spans="1:6">
      <c r="A12" s="4" t="s">
        <v>51</v>
      </c>
      <c r="E12" s="4">
        <v>1478.64</v>
      </c>
      <c r="F12" s="4">
        <v>1797.76</v>
      </c>
    </row>
    <row r="13" spans="1:6">
      <c r="A13" s="4" t="s">
        <v>52</v>
      </c>
      <c r="E13" s="4">
        <v>368</v>
      </c>
      <c r="F13" s="4">
        <v>447.42</v>
      </c>
    </row>
    <row r="14" spans="1:6">
      <c r="A14" s="4" t="s">
        <v>53</v>
      </c>
      <c r="E14" s="4">
        <f>SUM(E12:E13)</f>
        <v>1846.64</v>
      </c>
      <c r="F14" s="4">
        <f>SUM(F12:F13)</f>
        <v>2245.18</v>
      </c>
    </row>
    <row r="15" spans="1:1">
      <c r="A15" s="4" t="s">
        <v>54</v>
      </c>
    </row>
  </sheetData>
  <autoFilter ref="A1:X5"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1">
      <c r="A1" s="2" t="s">
        <v>55</v>
      </c>
      <c r="B1" s="2" t="s">
        <v>56</v>
      </c>
      <c r="C1" s="2" t="s">
        <v>57</v>
      </c>
      <c r="D1" s="2" t="s">
        <v>58</v>
      </c>
      <c r="E1" s="2" t="s">
        <v>13</v>
      </c>
      <c r="F1" s="2" t="s">
        <v>5</v>
      </c>
      <c r="G1" s="2" t="s">
        <v>6</v>
      </c>
      <c r="H1" s="2" t="s">
        <v>59</v>
      </c>
      <c r="I1" s="2" t="s">
        <v>60</v>
      </c>
      <c r="J1" s="2" t="s">
        <v>61</v>
      </c>
      <c r="K1" s="2" t="s">
        <v>62</v>
      </c>
      <c r="L1" s="2" t="s">
        <v>63</v>
      </c>
      <c r="M1" s="2" t="s">
        <v>64</v>
      </c>
      <c r="N1" s="2" t="s">
        <v>65</v>
      </c>
      <c r="O1" s="2" t="s">
        <v>66</v>
      </c>
      <c r="P1" s="2" t="s">
        <v>67</v>
      </c>
      <c r="Q1" s="2" t="s">
        <v>68</v>
      </c>
      <c r="R1" s="2" t="s">
        <v>69</v>
      </c>
      <c r="S1" s="2" t="s">
        <v>70</v>
      </c>
      <c r="T1" s="2" t="s">
        <v>71</v>
      </c>
      <c r="U1" s="2" t="s">
        <v>72</v>
      </c>
    </row>
    <row r="2" s="1" customFormat="1" spans="1:21">
      <c r="A2" s="3">
        <v>17754180256</v>
      </c>
      <c r="B2" s="1" t="s">
        <v>73</v>
      </c>
      <c r="C2" s="1" t="s">
        <v>74</v>
      </c>
      <c r="D2" s="1" t="s">
        <v>75</v>
      </c>
      <c r="E2" s="1" t="s">
        <v>76</v>
      </c>
      <c r="F2" s="1" t="s">
        <v>77</v>
      </c>
      <c r="G2" s="1" t="s">
        <v>78</v>
      </c>
      <c r="H2" s="1" t="s">
        <v>79</v>
      </c>
      <c r="I2" s="1" t="s">
        <v>80</v>
      </c>
      <c r="J2" s="1" t="s">
        <v>81</v>
      </c>
      <c r="K2" s="1" t="s">
        <v>80</v>
      </c>
      <c r="L2" s="1" t="s">
        <v>80</v>
      </c>
      <c r="M2" s="1" t="s">
        <v>82</v>
      </c>
      <c r="N2" s="1" t="s">
        <v>82</v>
      </c>
      <c r="O2" s="1" t="s">
        <v>83</v>
      </c>
      <c r="P2" s="1" t="s">
        <v>84</v>
      </c>
      <c r="Q2" s="1" t="s">
        <v>85</v>
      </c>
      <c r="R2" s="1" t="s">
        <v>86</v>
      </c>
      <c r="S2" s="1" t="s">
        <v>87</v>
      </c>
      <c r="T2" s="1" t="s">
        <v>88</v>
      </c>
      <c r="U2" s="1" t="s">
        <v>89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2022-04-21T01:01:28Z</dcterms:created>
  <dcterms:modified xsi:type="dcterms:W3CDTF">2022-04-21T01:09:51Z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9D0DD7401A9F42658A6CB8970DB1AEE5</vt:lpwstr>
  </property>
  <property fmtid="{D5CDD505-2E9C-101B-9397-08002B2CF9AE}" pid="3" name="KSOProductBuildVer">
    <vt:lpwstr>2052-11.1.0.11636</vt:lpwstr>
  </property>
</Properties>
</file>