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<sst xmlns="http://schemas.openxmlformats.org/spreadsheetml/2006/main" count="834" uniqueCount="325">
  <si>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</si>
  <si>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</si>
  <si>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</si>
  <si>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</si>
  <si>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</si>
  <si>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</si>
  <si>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</si>
  <si>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</si>
  <si>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</si>
  <si>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</si>
  <si>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</si>
  <si>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</si>
  <si>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</si>
  <si>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</si>
  <si>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</si>
  <si>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</si>
  <si>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</si>
  <si>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</si>
  <si>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</si>
  <si>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</si>
  <si>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</si>
  <si>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</si>
  <si>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</si>
  <si>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</si>
  <si>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</si>
  <si>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17657030598	</t>
  </si>
  <si>
    <t>Ctrip</t>
  </si>
  <si>
    <t>正常</t>
  </si>
  <si>
    <t>[卡萨诺韦]米兰玛律本萨机场智选假日酒店(Holiday Inn Express Milan - Malpensa Airport, an Ihg Hotel)(55414334)</t>
  </si>
  <si>
    <t>客房(大床)&lt;2人入住&gt;&lt;不退款&gt;&lt;早餐&gt;</t>
  </si>
  <si>
    <t>HKD</t>
  </si>
  <si>
    <t>Blajut/Monica</t>
  </si>
  <si>
    <t>CA13030220421HKD</t>
  </si>
  <si>
    <t>未提现</t>
  </si>
  <si>
    <t>携程开票</t>
  </si>
  <si>
    <t xml:space="preserve">2469002	</t>
  </si>
  <si>
    <t xml:space="preserve">	</t>
  </si>
  <si>
    <t xml:space="preserve">17679190743	</t>
  </si>
  <si>
    <t>[沙莫尼蒙勃朗]阿尔皮纳埃克莱克蒂克酒店(Alpina Eclectic Hotel)(89916565)</t>
  </si>
  <si>
    <t>标准双人床房&lt;2人入住&gt;&lt;不退款&gt;&lt;早餐&gt;</t>
  </si>
  <si>
    <t>Schumacher/Nicole,Fernandez/Omar</t>
  </si>
  <si>
    <t xml:space="preserve">2309688099	</t>
  </si>
  <si>
    <t xml:space="preserve">17688835041	</t>
  </si>
  <si>
    <t>[巴黎]贝尔塔酒店(Belta Hotel)(55290431)</t>
  </si>
  <si>
    <t>标准双床房&lt;不退款&gt;&lt;2人入住&gt;</t>
  </si>
  <si>
    <t>LUMET/Corine,LUMET/Gervais</t>
  </si>
  <si>
    <t xml:space="preserve">8481805205	</t>
  </si>
  <si>
    <t xml:space="preserve">17696292406	</t>
  </si>
  <si>
    <t>[根特]枕头格朗德精品酒店 - 雷罗夫亨特(Pillows Grand Boutique Hotel Reylof Ghent)(55320938)</t>
  </si>
  <si>
    <t>奢华双人房, 1 张大床&lt;2人入住&gt;&lt;不退款&gt;</t>
  </si>
  <si>
    <t>Surdel/Maxime</t>
  </si>
  <si>
    <t xml:space="preserve">RL9432248	</t>
  </si>
  <si>
    <t xml:space="preserve">17745948570	</t>
  </si>
  <si>
    <t>[拉恩河畔林堡]轻松林堡维也纳之家酒店(Vienna House Easy Limburg)(55354776)</t>
  </si>
  <si>
    <t>简易房&lt;不退款&gt;&lt;2人入住&gt;</t>
  </si>
  <si>
    <t>Musselmann/Berthold</t>
  </si>
  <si>
    <t xml:space="preserve">2493834	</t>
  </si>
  <si>
    <t xml:space="preserve">60296SC012488	</t>
  </si>
  <si>
    <t xml:space="preserve">17773468754	</t>
  </si>
  <si>
    <t>[法里达巴德]法里达巴德丽亭酒店(Park Plaza Faridabad)(70165347)</t>
  </si>
  <si>
    <t>高级房间&lt;2人入住&gt;&lt;不退款&gt;&lt;早餐&gt;</t>
  </si>
  <si>
    <t>Jindal/Stuti</t>
  </si>
  <si>
    <t xml:space="preserve">0022823868	</t>
  </si>
  <si>
    <t xml:space="preserve">17781846976	</t>
  </si>
  <si>
    <t>[瓦皮]北梅斯瓦皮基里亚德直营饭店(Kyriad Direct Metz Nord - Woippy)(70794047)</t>
  </si>
  <si>
    <t>双人房（下一代）&lt;2人入住&gt;&lt;不退款&gt;</t>
  </si>
  <si>
    <t>jouglet/melaine</t>
  </si>
  <si>
    <t xml:space="preserve">2504635	</t>
  </si>
  <si>
    <t xml:space="preserve">33647UC000252	</t>
  </si>
  <si>
    <t xml:space="preserve">17788778028	</t>
  </si>
  <si>
    <t>[米兰]米兰地中海乌纳酒店(Unahotels Mediterraneo Milano)(55452003)</t>
  </si>
  <si>
    <t>经典双人房&lt;2人入住&gt;&lt;不退款&gt;&lt;早餐&gt;</t>
  </si>
  <si>
    <t>Aulita/Francesco,Ronchini/Benedetta</t>
  </si>
  <si>
    <t xml:space="preserve">17789032568	</t>
  </si>
  <si>
    <t>[多伦多]多伦多中心假日酒店(Holiday Inn Toronto Downtown Centre, an Ihg Hotel)(55612021)</t>
  </si>
  <si>
    <t>双人房&lt;2人入住&gt;&lt;不退款&gt;&lt;早餐&gt;</t>
  </si>
  <si>
    <t>Ramirez-Angeles/Enrique</t>
  </si>
  <si>
    <t xml:space="preserve">2506116	</t>
  </si>
  <si>
    <t xml:space="preserve">22092136	</t>
  </si>
  <si>
    <t xml:space="preserve">17789038693	</t>
  </si>
  <si>
    <t>[Sao Pedro de Penaferrim]鹏雅隆阁度假酒店(Penha Longa Resort)(55426593)</t>
  </si>
  <si>
    <t>豪华房&lt;不退款&gt;&lt;2人入住&gt;</t>
  </si>
  <si>
    <t>Bahrabadi/Nazanin</t>
  </si>
  <si>
    <t xml:space="preserve">Acknowledged	</t>
  </si>
  <si>
    <t xml:space="preserve">17789040662	</t>
  </si>
  <si>
    <t>[巴黎]巴黎贝尔蒙特酒店(Le Belmont Paris)(55956504)</t>
  </si>
  <si>
    <t>经典客房&lt;2人入住&gt;&lt;不退款&gt;&lt;早餐&gt;</t>
  </si>
  <si>
    <t>HUANG/KAM IONG</t>
  </si>
  <si>
    <t>取消</t>
  </si>
  <si>
    <t xml:space="preserve">17796435020	</t>
  </si>
  <si>
    <t>[柏林]柏林中央火车站诺富姆城市酒店B(Novum Hotel City B Berlin Centrum)(55439331)</t>
  </si>
  <si>
    <t>标准双人房, 2 张单人床&lt;2人入住&gt;&lt;不退款&gt;</t>
  </si>
  <si>
    <t>Moorjani/Payal,Kanda/Vikram Singh</t>
  </si>
  <si>
    <t xml:space="preserve">17796745308	</t>
  </si>
  <si>
    <t>[尤金]尤金/斯普林菲尔德山谷河酒店(Valley River Inn Eugene/Springfield)(77371620)</t>
  </si>
  <si>
    <t>河景特大床房&lt;2人入住&gt;&lt;不退款&gt;</t>
  </si>
  <si>
    <t>Michaud/Viki</t>
  </si>
  <si>
    <t xml:space="preserve">2508459	</t>
  </si>
  <si>
    <t xml:space="preserve">55465001	</t>
  </si>
  <si>
    <t xml:space="preserve">17797400833	</t>
  </si>
  <si>
    <t>[兰吉]普瑞米尔奥利伦吉经典酒店(Premiere Classe Rungis - Orly)(70794939)</t>
  </si>
  <si>
    <t>双人床房&lt;不退款&gt;&lt;2人入住&gt;</t>
  </si>
  <si>
    <t>vaz/SIANA,NOUEMSI/stephane</t>
  </si>
  <si>
    <t xml:space="preserve">17798859405	</t>
  </si>
  <si>
    <t>[斯特拉斯堡]斯特拉斯堡红宅邸 Spa 酒店 - 傲途格精选(Maison Rouge Strasbourg Hotels&amp;Spa, Autograph Collection)(55680555)</t>
  </si>
  <si>
    <t>三人房&lt;2人入住&gt;&lt;不退款&gt;</t>
  </si>
  <si>
    <t>Waberer/Christiane,Jaeger/Laetitia</t>
  </si>
  <si>
    <t xml:space="preserve">17803991983	</t>
  </si>
  <si>
    <t>[剑桥]波士顿 - 剑桥凯悦酒店(Hyatt Regency Boston/Cambridge)(55345853)</t>
  </si>
  <si>
    <t>大号床房&lt;不退款&gt;&lt;2人入住&gt;</t>
  </si>
  <si>
    <t>Bingyi/Xie</t>
  </si>
  <si>
    <t xml:space="preserve">17806259915	</t>
  </si>
  <si>
    <t>[纽约]纽约市夏特瓦尔豪华精选酒店(The Chatwal, a Luxury Collection Hotel, New York City)(55281290)</t>
  </si>
  <si>
    <t>套房, 1 间卧室露台&lt;2人入住&gt;&lt;不退款&gt;</t>
  </si>
  <si>
    <t>Zou/Jiapeng</t>
  </si>
  <si>
    <t xml:space="preserve">84043445	</t>
  </si>
  <si>
    <t xml:space="preserve">17807716974	</t>
  </si>
  <si>
    <t>[科隆]萨达斯特尔艾姆罗密特姆酒店(Stadthotel am Römerturm)(55920241)</t>
  </si>
  <si>
    <t>经济双人床房&lt;不退款&gt;&lt;2人入住&gt;</t>
  </si>
  <si>
    <t>Dinnissen/Paul</t>
  </si>
  <si>
    <t xml:space="preserve">EXPEDIA_1926628479	</t>
  </si>
  <si>
    <t xml:space="preserve">17808114604	</t>
  </si>
  <si>
    <t>[科伦坡]斯里兰卡肉桂湖畔(Cinnamon Lakeside Sri Lanka)(56196528)</t>
  </si>
  <si>
    <t>Twin/Double room - Superior&lt;2人入住&gt;&lt;不退款&gt;&lt;早餐&gt;</t>
  </si>
  <si>
    <t>Desilva/Ash Asela</t>
  </si>
  <si>
    <t xml:space="preserve">17811773072	</t>
  </si>
  <si>
    <t>高级房间&lt;不退款&gt;&lt;2人入住&gt;</t>
  </si>
  <si>
    <t>bishnoi/neha</t>
  </si>
  <si>
    <t xml:space="preserve">0023487031	</t>
  </si>
  <si>
    <t xml:space="preserve">17812024292	</t>
  </si>
  <si>
    <t>[帕尔赛梅斯莱]克拉西图尔斯诺尔迪普瑞米尔经典酒店(Premiere Classe Tours Nord)(70790573)</t>
  </si>
  <si>
    <t>标准间1双人床&lt;2人入住&gt;&lt;不退款&gt;</t>
  </si>
  <si>
    <t>De belder/Eloise</t>
  </si>
  <si>
    <t xml:space="preserve">33556UC000509	</t>
  </si>
  <si>
    <t xml:space="preserve">17812056227	</t>
  </si>
  <si>
    <t>[安曼]安曼罗塔纳酒店(Amman Rotana)(55321064)</t>
  </si>
  <si>
    <t>经典客房(双人床或双床)&lt;2人入住&gt;&lt;不退款&gt;</t>
  </si>
  <si>
    <t>Luk/Tat</t>
  </si>
  <si>
    <t xml:space="preserve">17813050148	</t>
  </si>
  <si>
    <t>[阿德莱德]罗克福德阿德莱德酒店(Adelaide Rockford)(55491617)</t>
  </si>
  <si>
    <t>高级特大床房&lt;2人入住&gt;&lt;不退款&gt;</t>
  </si>
  <si>
    <t>WANG/TAO,WANG/ZEHUI,WANG/MEIMEI</t>
  </si>
  <si>
    <t xml:space="preserve">17813396278	</t>
  </si>
  <si>
    <t>[塔拉哈西]拉卡萨酒店及套房(La Casa Inn and Suites)(90364401)</t>
  </si>
  <si>
    <t>经济双人床房&lt;2人入住&gt;&lt;不退款&gt;</t>
  </si>
  <si>
    <t>McMillon/Linda</t>
  </si>
  <si>
    <t xml:space="preserve">120990	</t>
  </si>
  <si>
    <t xml:space="preserve">17813432834	</t>
  </si>
  <si>
    <t>[瓦讷]宜必思瓦讷酒店(Ibis Vannes)(80331179)</t>
  </si>
  <si>
    <t>标准双人房&lt;2人入住&gt;&lt;不退款&gt;&lt;早餐&gt;</t>
  </si>
  <si>
    <t>Gonzales/Angie</t>
  </si>
  <si>
    <t xml:space="preserve">2515301	</t>
  </si>
  <si>
    <t>，</t>
  </si>
  <si>
    <t xml:space="preserve"> 29987 HKD</t>
  </si>
  <si>
    <t>A220421093835481</t>
  </si>
  <si>
    <t>总计：29987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</si>
  <si>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</si>
  <si>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</si>
  <si>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</si>
  <si>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</si>
  <si>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</si>
  <si>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</si>
  <si>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</si>
  <si>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</si>
  <si>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</si>
  <si>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</si>
  <si>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</si>
  <si>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</si>
  <si>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</si>
  <si>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</si>
  <si>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</si>
  <si>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</si>
  <si>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</si>
  <si>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</si>
  <si>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2022-04-17</t>
  </si>
  <si>
    <t>2515301</t>
  </si>
  <si>
    <t>宜必思瓦讷酒店</t>
  </si>
  <si>
    <t>Gonzales Angie</t>
  </si>
  <si>
    <t>2022-04-18</t>
  </si>
  <si>
    <t>退房日周结</t>
  </si>
  <si>
    <t>672.93</t>
  </si>
  <si>
    <t>827.00</t>
  </si>
  <si>
    <t>0</t>
  </si>
  <si>
    <t>0.00</t>
  </si>
  <si>
    <t>携程汇智国际直连</t>
  </si>
  <si>
    <t>925</t>
  </si>
  <si>
    <t>2022-04-17 20:07:41</t>
  </si>
  <si>
    <t>否</t>
  </si>
  <si>
    <t>汇智国际旅游发展有限公司</t>
  </si>
  <si>
    <t>直连</t>
  </si>
  <si>
    <t>2515279</t>
  </si>
  <si>
    <t>拉卡萨套房旅馆</t>
  </si>
  <si>
    <t>McMillon Linda</t>
  </si>
  <si>
    <t>263.64</t>
  </si>
  <si>
    <t>324.00</t>
  </si>
  <si>
    <t>2022-04-17 19:55:12</t>
  </si>
  <si>
    <t>2515031</t>
  </si>
  <si>
    <t>罗克福德阿德莱德酒店</t>
  </si>
  <si>
    <t>WANG TAO,WANG ZEHUI,WANG MEIMEI</t>
  </si>
  <si>
    <t>2833.30</t>
  </si>
  <si>
    <t>3482.00</t>
  </si>
  <si>
    <t>2022-04-17 16:53:48</t>
  </si>
  <si>
    <t>2514399</t>
  </si>
  <si>
    <t>安曼罗塔纳酒店</t>
  </si>
  <si>
    <t>Luk Tat</t>
  </si>
  <si>
    <t>939.01</t>
  </si>
  <si>
    <t>1154.00</t>
  </si>
  <si>
    <t>2022-04-17 07:43:21</t>
  </si>
  <si>
    <t>2514358</t>
  </si>
  <si>
    <t>北图尔帕塞普瑞米尔经典酒店 - 帕尔赛</t>
  </si>
  <si>
    <t>De belder Eloise</t>
  </si>
  <si>
    <t>211.56</t>
  </si>
  <si>
    <t>260.00</t>
  </si>
  <si>
    <t>2022-04-17 06:39:35</t>
  </si>
  <si>
    <t>2022-04-16</t>
  </si>
  <si>
    <t>2514010</t>
  </si>
  <si>
    <t>肉桂湖畔</t>
  </si>
  <si>
    <t>Desilva Ash Asela</t>
  </si>
  <si>
    <t>547.69</t>
  </si>
  <si>
    <t>673.00</t>
  </si>
  <si>
    <t>2022-04-16 20:38:41</t>
  </si>
  <si>
    <t>2513751</t>
  </si>
  <si>
    <t>萨达斯特尔艾姆罗密特姆酒店</t>
  </si>
  <si>
    <t>Dinnissen Paul</t>
  </si>
  <si>
    <t>506.18</t>
  </si>
  <si>
    <t>622.00</t>
  </si>
  <si>
    <t>2022-04-16 17:55:11</t>
  </si>
  <si>
    <t>2512685</t>
  </si>
  <si>
    <t>纽约市查特瓦豪华精选酒店</t>
  </si>
  <si>
    <t>Zou Jiapeng</t>
  </si>
  <si>
    <t>9181.36</t>
  </si>
  <si>
    <t>11271.00</t>
  </si>
  <si>
    <t>-11271</t>
  </si>
  <si>
    <t>-9181</t>
  </si>
  <si>
    <t>2022-04-17 23:04:03</t>
  </si>
  <si>
    <t>2022-04-15</t>
  </si>
  <si>
    <t>2511523</t>
  </si>
  <si>
    <t>剑桥凯悦酒店</t>
  </si>
  <si>
    <t>Bingyi Xie</t>
  </si>
  <si>
    <t>6129.05</t>
  </si>
  <si>
    <t>7524.00</t>
  </si>
  <si>
    <t>2022-04-15 04:51:40</t>
  </si>
  <si>
    <t>2022-04-13</t>
  </si>
  <si>
    <t>2508879</t>
  </si>
  <si>
    <t>普瑞米尔奥利伦吉经典酒店</t>
  </si>
  <si>
    <t>vaz SIANA,NOUEMSI stephane</t>
  </si>
  <si>
    <t>336.91</t>
  </si>
  <si>
    <t>414.00</t>
  </si>
  <si>
    <t>2022-04-13 13:43:00</t>
  </si>
  <si>
    <t>2508459</t>
  </si>
  <si>
    <t>尤金/斯普林菲尔德山谷河酒店</t>
  </si>
  <si>
    <t>Michaud Viki</t>
  </si>
  <si>
    <t>860.19</t>
  </si>
  <si>
    <t>1057.00</t>
  </si>
  <si>
    <t>2022-04-13 09:20:29</t>
  </si>
  <si>
    <t>2022-04-11</t>
  </si>
  <si>
    <t>2506121</t>
  </si>
  <si>
    <t>鹏哈龙格度假酒店</t>
  </si>
  <si>
    <t>Bahrabadi Nazanin</t>
  </si>
  <si>
    <t>3128.34</t>
  </si>
  <si>
    <t>3846.00</t>
  </si>
  <si>
    <t>2022-04-11 01:29:09</t>
  </si>
  <si>
    <t>2506116</t>
  </si>
  <si>
    <t>多伦多中心假日酒店</t>
  </si>
  <si>
    <t>Ramirez-Angeles Enrique</t>
  </si>
  <si>
    <t>829.67</t>
  </si>
  <si>
    <t>1020.00</t>
  </si>
  <si>
    <t>2022-04-11 01:23:36</t>
  </si>
  <si>
    <t>2022-04-10</t>
  </si>
  <si>
    <t>2506062</t>
  </si>
  <si>
    <t>米兰地中海乌纳酒店</t>
  </si>
  <si>
    <t>Aulita Francesco,Ronchini Benedetta</t>
  </si>
  <si>
    <t>496.17</t>
  </si>
  <si>
    <t>610.00</t>
  </si>
  <si>
    <t>2022-04-10 22:40:43</t>
  </si>
  <si>
    <t>2022-04-09</t>
  </si>
  <si>
    <t>2504635</t>
  </si>
  <si>
    <t>万皮北梅斯钟楼酒店</t>
  </si>
  <si>
    <t>jouglet melaine</t>
  </si>
  <si>
    <t>631.20</t>
  </si>
  <si>
    <t>776.00</t>
  </si>
  <si>
    <t>2022-04-09 19:09:44</t>
  </si>
  <si>
    <t>2022-04-07</t>
  </si>
  <si>
    <t>2502379</t>
  </si>
  <si>
    <t>法里达巴德丽亭酒店</t>
  </si>
  <si>
    <t>Jindal Stuti</t>
  </si>
  <si>
    <t>298.30</t>
  </si>
  <si>
    <t>367.00</t>
  </si>
  <si>
    <t>2022-04-07 23:22:34</t>
  </si>
  <si>
    <t>2022-04-01</t>
  </si>
  <si>
    <t>2493834</t>
  </si>
  <si>
    <t>轻松林堡维也纳之家酒店</t>
  </si>
  <si>
    <t>Musselmann Berthold</t>
  </si>
  <si>
    <t>621.15</t>
  </si>
  <si>
    <t>766.00</t>
  </si>
  <si>
    <t>2022-04-01 20:09:31</t>
  </si>
  <si>
    <t>2022-03-22</t>
  </si>
  <si>
    <t>2477595</t>
  </si>
  <si>
    <t>雷罗夫枕头大酒店</t>
  </si>
  <si>
    <t>Surdel Maxime</t>
  </si>
  <si>
    <t>969.69</t>
  </si>
  <si>
    <t>1192.00</t>
  </si>
  <si>
    <t>2022-03-22 04:50:59</t>
  </si>
  <si>
    <t>2022-03-21</t>
  </si>
  <si>
    <t>2476239</t>
  </si>
  <si>
    <t>贝尔塔酒店</t>
  </si>
  <si>
    <t>LUMET Corine,LUMET Gervais</t>
  </si>
  <si>
    <t>1161.33</t>
  </si>
  <si>
    <t>1426.00</t>
  </si>
  <si>
    <t>2022-03-21 04:37:58</t>
  </si>
  <si>
    <t>2022-03-19</t>
  </si>
  <si>
    <t>2474558</t>
  </si>
  <si>
    <t>阿尔皮纳埃克莱克蒂克酒店</t>
  </si>
  <si>
    <t>Schumacher Nicole,Fernandez Omar</t>
  </si>
  <si>
    <t>2022-04-14</t>
  </si>
  <si>
    <t>2587.17</t>
  </si>
  <si>
    <t>3176.00</t>
  </si>
  <si>
    <t>2022-03-19 18:03:28</t>
  </si>
  <si>
    <t>2022-03-16</t>
  </si>
  <si>
    <t>2469002</t>
  </si>
  <si>
    <t xml:space="preserve">米兰马尔彭萨智选假日酒店 </t>
  </si>
  <si>
    <t>Blajut Monica</t>
  </si>
  <si>
    <t>384.10</t>
  </si>
  <si>
    <t>471.00</t>
  </si>
  <si>
    <t>2022-03-16 07:11:42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</si>
</sst>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44668</v>
      </c>
      <c r="G2" s="6">
        <v>44669</v>
      </c>
      <c r="H2" s="4">
        <v>1</v>
      </c>
      <c r="I2" s="4">
        <v>1</v>
      </c>
      <c r="J2" s="4">
        <v>1</v>
      </c>
      <c r="K2" s="4" t="s">
        <v>30</v>
      </c>
      <c r="L2" s="4">
        <v>471</v>
      </c>
      <c r="M2" s="4">
        <v>471</v>
      </c>
      <c r="N2" s="4" t="s">
        <v>31</v>
      </c>
      <c r="O2" s="4" t="s">
        <v>32</v>
      </c>
      <c r="P2" s="4" t="s">
        <v>33</v>
      </c>
      <c r="Q2" s="4">
        <v>0</v>
      </c>
      <c r="R2" s="7">
        <v>44636</v>
      </c>
      <c r="S2" s="6">
        <v>44672</v>
      </c>
      <c r="T2" s="4" t="s">
        <v>34</v>
      </c>
      <c r="U2" s="4">
        <v>471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44665</v>
      </c>
      <c r="G3" s="6">
        <v>44669</v>
      </c>
      <c r="H3" s="4">
        <v>1</v>
      </c>
      <c r="I3" s="4">
        <v>4</v>
      </c>
      <c r="J3" s="4">
        <v>4</v>
      </c>
      <c r="K3" s="4" t="s">
        <v>30</v>
      </c>
      <c r="L3" s="4">
        <v>3176</v>
      </c>
      <c r="M3" s="4">
        <v>3176</v>
      </c>
      <c r="N3" s="4" t="s">
        <v>40</v>
      </c>
      <c r="O3" s="4" t="s">
        <v>32</v>
      </c>
      <c r="P3" s="4" t="s">
        <v>33</v>
      </c>
      <c r="Q3" s="4">
        <v>0</v>
      </c>
      <c r="R3" s="7">
        <v>44639</v>
      </c>
      <c r="S3" s="6">
        <v>44672</v>
      </c>
      <c r="T3" s="4" t="s">
        <v>34</v>
      </c>
      <c r="U3" s="4">
        <v>3176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44667</v>
      </c>
      <c r="G4" s="6">
        <v>44669</v>
      </c>
      <c r="H4" s="4">
        <v>1</v>
      </c>
      <c r="I4" s="4">
        <v>2</v>
      </c>
      <c r="J4" s="4">
        <v>2</v>
      </c>
      <c r="K4" s="4" t="s">
        <v>30</v>
      </c>
      <c r="L4" s="4">
        <v>1426</v>
      </c>
      <c r="M4" s="4">
        <v>1426</v>
      </c>
      <c r="N4" s="4" t="s">
        <v>45</v>
      </c>
      <c r="O4" s="4" t="s">
        <v>32</v>
      </c>
      <c r="P4" s="4" t="s">
        <v>33</v>
      </c>
      <c r="Q4" s="4">
        <v>0</v>
      </c>
      <c r="R4" s="7">
        <v>44641</v>
      </c>
      <c r="S4" s="6">
        <v>44672</v>
      </c>
      <c r="T4" s="4" t="s">
        <v>34</v>
      </c>
      <c r="U4" s="4">
        <v>1426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44668</v>
      </c>
      <c r="G5" s="6">
        <v>44669</v>
      </c>
      <c r="H5" s="4">
        <v>1</v>
      </c>
      <c r="I5" s="4">
        <v>1</v>
      </c>
      <c r="J5" s="4">
        <v>1</v>
      </c>
      <c r="K5" s="4" t="s">
        <v>30</v>
      </c>
      <c r="L5" s="4">
        <v>1192</v>
      </c>
      <c r="M5" s="4">
        <v>1192</v>
      </c>
      <c r="N5" s="4" t="s">
        <v>50</v>
      </c>
      <c r="O5" s="4" t="s">
        <v>32</v>
      </c>
      <c r="P5" s="4" t="s">
        <v>33</v>
      </c>
      <c r="Q5" s="4">
        <v>0</v>
      </c>
      <c r="R5" s="7">
        <v>44642</v>
      </c>
      <c r="S5" s="6">
        <v>44672</v>
      </c>
      <c r="T5" s="4" t="s">
        <v>34</v>
      </c>
      <c r="U5" s="4">
        <v>1192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44668</v>
      </c>
      <c r="G6" s="6">
        <v>44669</v>
      </c>
      <c r="H6" s="4">
        <v>1</v>
      </c>
      <c r="I6" s="4">
        <v>1</v>
      </c>
      <c r="J6" s="4">
        <v>1</v>
      </c>
      <c r="K6" s="4" t="s">
        <v>30</v>
      </c>
      <c r="L6" s="4">
        <v>766</v>
      </c>
      <c r="M6" s="4">
        <v>766</v>
      </c>
      <c r="N6" s="4" t="s">
        <v>55</v>
      </c>
      <c r="O6" s="4" t="s">
        <v>32</v>
      </c>
      <c r="P6" s="4" t="s">
        <v>33</v>
      </c>
      <c r="Q6" s="4">
        <v>0</v>
      </c>
      <c r="R6" s="7">
        <v>44652</v>
      </c>
      <c r="S6" s="6">
        <v>44672</v>
      </c>
      <c r="T6" s="4" t="s">
        <v>34</v>
      </c>
      <c r="U6" s="4">
        <v>766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44668</v>
      </c>
      <c r="G7" s="6">
        <v>44669</v>
      </c>
      <c r="H7" s="4">
        <v>1</v>
      </c>
      <c r="I7" s="4">
        <v>1</v>
      </c>
      <c r="J7" s="4">
        <v>1</v>
      </c>
      <c r="K7" s="4" t="s">
        <v>30</v>
      </c>
      <c r="L7" s="4">
        <v>367</v>
      </c>
      <c r="M7" s="4">
        <v>367</v>
      </c>
      <c r="N7" s="4" t="s">
        <v>61</v>
      </c>
      <c r="O7" s="4" t="s">
        <v>32</v>
      </c>
      <c r="P7" s="4" t="s">
        <v>33</v>
      </c>
      <c r="Q7" s="4">
        <v>0</v>
      </c>
      <c r="R7" s="7">
        <v>44658</v>
      </c>
      <c r="S7" s="6">
        <v>44672</v>
      </c>
      <c r="T7" s="4" t="s">
        <v>34</v>
      </c>
      <c r="U7" s="4">
        <v>367</v>
      </c>
      <c r="V7" s="4">
        <v>0</v>
      </c>
      <c r="W7" s="4">
        <v>0</v>
      </c>
      <c r="X7" s="4" t="s">
        <v>36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44667</v>
      </c>
      <c r="G8" s="6">
        <v>44669</v>
      </c>
      <c r="H8" s="4">
        <v>1</v>
      </c>
      <c r="I8" s="4">
        <v>2</v>
      </c>
      <c r="J8" s="4">
        <v>2</v>
      </c>
      <c r="K8" s="4" t="s">
        <v>30</v>
      </c>
      <c r="L8" s="4">
        <v>776</v>
      </c>
      <c r="M8" s="4">
        <v>776</v>
      </c>
      <c r="N8" s="4" t="s">
        <v>66</v>
      </c>
      <c r="O8" s="4" t="s">
        <v>32</v>
      </c>
      <c r="P8" s="4" t="s">
        <v>33</v>
      </c>
      <c r="Q8" s="4">
        <v>0</v>
      </c>
      <c r="R8" s="7">
        <v>44660</v>
      </c>
      <c r="S8" s="6">
        <v>44672</v>
      </c>
      <c r="T8" s="4" t="s">
        <v>34</v>
      </c>
      <c r="U8" s="4">
        <v>776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44668</v>
      </c>
      <c r="G9" s="6">
        <v>44669</v>
      </c>
      <c r="H9" s="4">
        <v>1</v>
      </c>
      <c r="I9" s="4">
        <v>1</v>
      </c>
      <c r="J9" s="4">
        <v>1</v>
      </c>
      <c r="K9" s="4" t="s">
        <v>30</v>
      </c>
      <c r="L9" s="4">
        <v>610</v>
      </c>
      <c r="M9" s="4">
        <v>610</v>
      </c>
      <c r="N9" s="4" t="s">
        <v>72</v>
      </c>
      <c r="O9" s="4" t="s">
        <v>32</v>
      </c>
      <c r="P9" s="4" t="s">
        <v>33</v>
      </c>
      <c r="Q9" s="4">
        <v>0</v>
      </c>
      <c r="R9" s="7">
        <v>44661</v>
      </c>
      <c r="S9" s="6">
        <v>44672</v>
      </c>
      <c r="T9" s="4" t="s">
        <v>34</v>
      </c>
      <c r="U9" s="4">
        <v>610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44668</v>
      </c>
      <c r="G10" s="6">
        <v>44669</v>
      </c>
      <c r="H10" s="4">
        <v>1</v>
      </c>
      <c r="I10" s="4">
        <v>1</v>
      </c>
      <c r="J10" s="4">
        <v>1</v>
      </c>
      <c r="K10" s="4" t="s">
        <v>30</v>
      </c>
      <c r="L10" s="4">
        <v>1020</v>
      </c>
      <c r="M10" s="4">
        <v>1020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44662</v>
      </c>
      <c r="S10" s="6">
        <v>44672</v>
      </c>
      <c r="T10" s="4" t="s">
        <v>34</v>
      </c>
      <c r="U10" s="4">
        <v>1020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44667</v>
      </c>
      <c r="G11" s="6">
        <v>44669</v>
      </c>
      <c r="H11" s="4">
        <v>1</v>
      </c>
      <c r="I11" s="4">
        <v>2</v>
      </c>
      <c r="J11" s="4">
        <v>2</v>
      </c>
      <c r="K11" s="4" t="s">
        <v>30</v>
      </c>
      <c r="L11" s="4">
        <v>3846</v>
      </c>
      <c r="M11" s="4">
        <v>3846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44662</v>
      </c>
      <c r="S11" s="6">
        <v>44672</v>
      </c>
      <c r="T11" s="4" t="s">
        <v>34</v>
      </c>
      <c r="U11" s="4">
        <v>3846</v>
      </c>
      <c r="V11" s="4">
        <v>0</v>
      </c>
      <c r="W11" s="4">
        <v>0</v>
      </c>
      <c r="X11" s="4" t="s">
        <v>36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44667</v>
      </c>
      <c r="G12" s="6">
        <v>44669</v>
      </c>
      <c r="H12" s="4">
        <v>1</v>
      </c>
      <c r="I12" s="4">
        <v>2</v>
      </c>
      <c r="J12" s="4">
        <v>2</v>
      </c>
      <c r="K12" s="4" t="s">
        <v>30</v>
      </c>
      <c r="L12" s="4">
        <v>4518</v>
      </c>
      <c r="M12" s="4">
        <v>4518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44662</v>
      </c>
      <c r="S12" s="6">
        <v>44672</v>
      </c>
      <c r="T12" s="4" t="s">
        <v>34</v>
      </c>
      <c r="U12" s="4">
        <v>4518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84</v>
      </c>
      <c r="B13" s="4" t="s">
        <v>26</v>
      </c>
      <c r="C13" s="4" t="s">
        <v>88</v>
      </c>
      <c r="D13" s="4" t="s">
        <v>85</v>
      </c>
      <c r="E13" s="4" t="s">
        <v>86</v>
      </c>
      <c r="F13" s="6">
        <v>44667</v>
      </c>
      <c r="G13" s="6">
        <v>44669</v>
      </c>
      <c r="H13" s="4">
        <v>1</v>
      </c>
      <c r="I13" s="4">
        <v>2</v>
      </c>
      <c r="J13" s="4">
        <v>2</v>
      </c>
      <c r="K13" s="4" t="s">
        <v>30</v>
      </c>
      <c r="L13" s="4">
        <v>-4518</v>
      </c>
      <c r="M13" s="4">
        <v>-4518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44662</v>
      </c>
      <c r="S13" s="6">
        <v>44672</v>
      </c>
      <c r="T13" s="4" t="s">
        <v>34</v>
      </c>
      <c r="U13" s="4">
        <v>-4518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44666</v>
      </c>
      <c r="G14" s="6">
        <v>44669</v>
      </c>
      <c r="H14" s="4">
        <v>1</v>
      </c>
      <c r="I14" s="4">
        <v>3</v>
      </c>
      <c r="J14" s="4">
        <v>3</v>
      </c>
      <c r="K14" s="4" t="s">
        <v>30</v>
      </c>
      <c r="L14" s="4">
        <v>1983</v>
      </c>
      <c r="M14" s="4">
        <v>1983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44664</v>
      </c>
      <c r="S14" s="6">
        <v>44672</v>
      </c>
      <c r="T14" s="4" t="s">
        <v>34</v>
      </c>
      <c r="U14" s="4">
        <v>1983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89</v>
      </c>
      <c r="B15" s="4" t="s">
        <v>26</v>
      </c>
      <c r="C15" s="4" t="s">
        <v>88</v>
      </c>
      <c r="D15" s="4" t="s">
        <v>90</v>
      </c>
      <c r="E15" s="4" t="s">
        <v>91</v>
      </c>
      <c r="F15" s="6">
        <v>44666</v>
      </c>
      <c r="G15" s="6">
        <v>44669</v>
      </c>
      <c r="H15" s="4">
        <v>1</v>
      </c>
      <c r="I15" s="4">
        <v>3</v>
      </c>
      <c r="J15" s="4">
        <v>3</v>
      </c>
      <c r="K15" s="4" t="s">
        <v>30</v>
      </c>
      <c r="L15" s="4">
        <v>-1983</v>
      </c>
      <c r="M15" s="4">
        <v>-1983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44664</v>
      </c>
      <c r="S15" s="6">
        <v>44672</v>
      </c>
      <c r="T15" s="4" t="s">
        <v>34</v>
      </c>
      <c r="U15" s="4">
        <v>-1983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44668</v>
      </c>
      <c r="G16" s="6">
        <v>44669</v>
      </c>
      <c r="H16" s="4">
        <v>1</v>
      </c>
      <c r="I16" s="4">
        <v>1</v>
      </c>
      <c r="J16" s="4">
        <v>1</v>
      </c>
      <c r="K16" s="4" t="s">
        <v>30</v>
      </c>
      <c r="L16" s="4">
        <v>1057</v>
      </c>
      <c r="M16" s="4">
        <v>1057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44664</v>
      </c>
      <c r="S16" s="6">
        <v>44672</v>
      </c>
      <c r="T16" s="4" t="s">
        <v>34</v>
      </c>
      <c r="U16" s="4">
        <v>1057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44668</v>
      </c>
      <c r="G17" s="6">
        <v>44669</v>
      </c>
      <c r="H17" s="4">
        <v>1</v>
      </c>
      <c r="I17" s="4">
        <v>1</v>
      </c>
      <c r="J17" s="4">
        <v>1</v>
      </c>
      <c r="K17" s="4" t="s">
        <v>30</v>
      </c>
      <c r="L17" s="4">
        <v>414</v>
      </c>
      <c r="M17" s="4">
        <v>414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44664</v>
      </c>
      <c r="S17" s="6">
        <v>44672</v>
      </c>
      <c r="T17" s="4" t="s">
        <v>34</v>
      </c>
      <c r="U17" s="4">
        <v>414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44667</v>
      </c>
      <c r="G18" s="6">
        <v>44669</v>
      </c>
      <c r="H18" s="4">
        <v>1</v>
      </c>
      <c r="I18" s="4">
        <v>2</v>
      </c>
      <c r="J18" s="4">
        <v>2</v>
      </c>
      <c r="K18" s="4" t="s">
        <v>30</v>
      </c>
      <c r="L18" s="4">
        <v>2648</v>
      </c>
      <c r="M18" s="4">
        <v>2648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44665</v>
      </c>
      <c r="S18" s="6">
        <v>44672</v>
      </c>
      <c r="T18" s="4" t="s">
        <v>34</v>
      </c>
      <c r="U18" s="4">
        <v>2648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103</v>
      </c>
      <c r="B19" s="4" t="s">
        <v>26</v>
      </c>
      <c r="C19" s="4" t="s">
        <v>88</v>
      </c>
      <c r="D19" s="4" t="s">
        <v>104</v>
      </c>
      <c r="E19" s="4" t="s">
        <v>105</v>
      </c>
      <c r="F19" s="6">
        <v>44667</v>
      </c>
      <c r="G19" s="6">
        <v>44669</v>
      </c>
      <c r="H19" s="4">
        <v>1</v>
      </c>
      <c r="I19" s="4">
        <v>2</v>
      </c>
      <c r="J19" s="4">
        <v>2</v>
      </c>
      <c r="K19" s="4" t="s">
        <v>30</v>
      </c>
      <c r="L19" s="4">
        <v>-2648</v>
      </c>
      <c r="M19" s="4">
        <v>-2648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44665</v>
      </c>
      <c r="S19" s="6">
        <v>44672</v>
      </c>
      <c r="T19" s="4" t="s">
        <v>34</v>
      </c>
      <c r="U19" s="4">
        <v>-2648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44667</v>
      </c>
      <c r="G20" s="6">
        <v>44669</v>
      </c>
      <c r="H20" s="4">
        <v>1</v>
      </c>
      <c r="I20" s="4">
        <v>2</v>
      </c>
      <c r="J20" s="4">
        <v>2</v>
      </c>
      <c r="K20" s="4" t="s">
        <v>30</v>
      </c>
      <c r="L20" s="4">
        <v>7524</v>
      </c>
      <c r="M20" s="4">
        <v>7524</v>
      </c>
      <c r="N20" s="4" t="s">
        <v>110</v>
      </c>
      <c r="O20" s="4" t="s">
        <v>32</v>
      </c>
      <c r="P20" s="4" t="s">
        <v>33</v>
      </c>
      <c r="Q20" s="4">
        <v>0</v>
      </c>
      <c r="R20" s="7">
        <v>44666</v>
      </c>
      <c r="S20" s="6">
        <v>44672</v>
      </c>
      <c r="T20" s="4" t="s">
        <v>34</v>
      </c>
      <c r="U20" s="4">
        <v>7524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113</v>
      </c>
      <c r="F21" s="6">
        <v>44668</v>
      </c>
      <c r="G21" s="6">
        <v>44669</v>
      </c>
      <c r="H21" s="4">
        <v>1</v>
      </c>
      <c r="I21" s="4">
        <v>1</v>
      </c>
      <c r="J21" s="4">
        <v>1</v>
      </c>
      <c r="K21" s="4" t="s">
        <v>30</v>
      </c>
      <c r="L21" s="4">
        <v>11271</v>
      </c>
      <c r="M21" s="4">
        <v>11271</v>
      </c>
      <c r="N21" s="4" t="s">
        <v>114</v>
      </c>
      <c r="O21" s="4" t="s">
        <v>32</v>
      </c>
      <c r="P21" s="4" t="s">
        <v>33</v>
      </c>
      <c r="Q21" s="4">
        <v>0</v>
      </c>
      <c r="R21" s="7">
        <v>44667</v>
      </c>
      <c r="S21" s="6">
        <v>44672</v>
      </c>
      <c r="T21" s="4" t="s">
        <v>34</v>
      </c>
      <c r="U21" s="4">
        <v>11271</v>
      </c>
      <c r="V21" s="4">
        <v>0</v>
      </c>
      <c r="W21" s="4">
        <v>0</v>
      </c>
      <c r="X21" s="4" t="s">
        <v>36</v>
      </c>
      <c r="Y21" s="4" t="s">
        <v>115</v>
      </c>
    </row>
    <row r="22" s="4" customFormat="1" spans="1:25">
      <c r="A22" s="4" t="s">
        <v>116</v>
      </c>
      <c r="B22" s="4" t="s">
        <v>26</v>
      </c>
      <c r="C22" s="4" t="s">
        <v>27</v>
      </c>
      <c r="D22" s="4" t="s">
        <v>117</v>
      </c>
      <c r="E22" s="4" t="s">
        <v>118</v>
      </c>
      <c r="F22" s="6">
        <v>44668</v>
      </c>
      <c r="G22" s="6">
        <v>44669</v>
      </c>
      <c r="H22" s="4">
        <v>1</v>
      </c>
      <c r="I22" s="4">
        <v>1</v>
      </c>
      <c r="J22" s="4">
        <v>1</v>
      </c>
      <c r="K22" s="4" t="s">
        <v>30</v>
      </c>
      <c r="L22" s="4">
        <v>622</v>
      </c>
      <c r="M22" s="4">
        <v>622</v>
      </c>
      <c r="N22" s="4" t="s">
        <v>119</v>
      </c>
      <c r="O22" s="4" t="s">
        <v>32</v>
      </c>
      <c r="P22" s="4" t="s">
        <v>33</v>
      </c>
      <c r="Q22" s="4">
        <v>0</v>
      </c>
      <c r="R22" s="7">
        <v>44667</v>
      </c>
      <c r="S22" s="6">
        <v>44672</v>
      </c>
      <c r="T22" s="4" t="s">
        <v>34</v>
      </c>
      <c r="U22" s="4">
        <v>622</v>
      </c>
      <c r="V22" s="4">
        <v>0</v>
      </c>
      <c r="W22" s="4">
        <v>0</v>
      </c>
      <c r="X22" s="4" t="s">
        <v>36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44668</v>
      </c>
      <c r="G23" s="6">
        <v>44669</v>
      </c>
      <c r="H23" s="4">
        <v>1</v>
      </c>
      <c r="I23" s="4">
        <v>1</v>
      </c>
      <c r="J23" s="4">
        <v>1</v>
      </c>
      <c r="K23" s="4" t="s">
        <v>30</v>
      </c>
      <c r="L23" s="4">
        <v>673</v>
      </c>
      <c r="M23" s="4">
        <v>673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44667</v>
      </c>
      <c r="S23" s="6">
        <v>44672</v>
      </c>
      <c r="T23" s="4" t="s">
        <v>34</v>
      </c>
      <c r="U23" s="4">
        <v>673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59</v>
      </c>
      <c r="E24" s="4" t="s">
        <v>126</v>
      </c>
      <c r="F24" s="6">
        <v>44668</v>
      </c>
      <c r="G24" s="6">
        <v>44669</v>
      </c>
      <c r="H24" s="4">
        <v>1</v>
      </c>
      <c r="I24" s="4">
        <v>1</v>
      </c>
      <c r="J24" s="4">
        <v>1</v>
      </c>
      <c r="K24" s="4" t="s">
        <v>30</v>
      </c>
      <c r="L24" s="4">
        <v>321</v>
      </c>
      <c r="M24" s="4">
        <v>321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44668</v>
      </c>
      <c r="S24" s="6">
        <v>44672</v>
      </c>
      <c r="T24" s="4" t="s">
        <v>34</v>
      </c>
      <c r="U24" s="4">
        <v>321</v>
      </c>
      <c r="V24" s="4">
        <v>0</v>
      </c>
      <c r="W24" s="4">
        <v>0</v>
      </c>
      <c r="X24" s="4" t="s">
        <v>36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44668</v>
      </c>
      <c r="G25" s="6">
        <v>44669</v>
      </c>
      <c r="H25" s="4">
        <v>1</v>
      </c>
      <c r="I25" s="4">
        <v>1</v>
      </c>
      <c r="J25" s="4">
        <v>1</v>
      </c>
      <c r="K25" s="4" t="s">
        <v>30</v>
      </c>
      <c r="L25" s="4">
        <v>260</v>
      </c>
      <c r="M25" s="4">
        <v>260</v>
      </c>
      <c r="N25" s="4" t="s">
        <v>132</v>
      </c>
      <c r="O25" s="4" t="s">
        <v>32</v>
      </c>
      <c r="P25" s="4" t="s">
        <v>33</v>
      </c>
      <c r="Q25" s="4">
        <v>0</v>
      </c>
      <c r="R25" s="7">
        <v>44668</v>
      </c>
      <c r="S25" s="6">
        <v>44672</v>
      </c>
      <c r="T25" s="4" t="s">
        <v>34</v>
      </c>
      <c r="U25" s="4">
        <v>260</v>
      </c>
      <c r="V25" s="4">
        <v>0</v>
      </c>
      <c r="W25" s="4">
        <v>0</v>
      </c>
      <c r="X25" s="4" t="s">
        <v>36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44668</v>
      </c>
      <c r="G26" s="6">
        <v>44669</v>
      </c>
      <c r="H26" s="4">
        <v>1</v>
      </c>
      <c r="I26" s="4">
        <v>1</v>
      </c>
      <c r="J26" s="4">
        <v>1</v>
      </c>
      <c r="K26" s="4" t="s">
        <v>30</v>
      </c>
      <c r="L26" s="4">
        <v>1154</v>
      </c>
      <c r="M26" s="4">
        <v>1154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44668</v>
      </c>
      <c r="S26" s="6">
        <v>44672</v>
      </c>
      <c r="T26" s="4" t="s">
        <v>34</v>
      </c>
      <c r="U26" s="4">
        <v>1154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125</v>
      </c>
      <c r="B27" s="4" t="s">
        <v>26</v>
      </c>
      <c r="C27" s="4" t="s">
        <v>88</v>
      </c>
      <c r="D27" s="4" t="s">
        <v>59</v>
      </c>
      <c r="E27" s="4" t="s">
        <v>126</v>
      </c>
      <c r="F27" s="6">
        <v>44668</v>
      </c>
      <c r="G27" s="6">
        <v>44669</v>
      </c>
      <c r="H27" s="4">
        <v>1</v>
      </c>
      <c r="I27" s="4">
        <v>1</v>
      </c>
      <c r="J27" s="4">
        <v>1</v>
      </c>
      <c r="K27" s="4" t="s">
        <v>30</v>
      </c>
      <c r="L27" s="4">
        <v>-321</v>
      </c>
      <c r="M27" s="4">
        <v>-321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44668</v>
      </c>
      <c r="S27" s="6">
        <v>44672</v>
      </c>
      <c r="T27" s="4" t="s">
        <v>34</v>
      </c>
      <c r="U27" s="4">
        <v>-321</v>
      </c>
      <c r="V27" s="4">
        <v>0</v>
      </c>
      <c r="W27" s="4">
        <v>0</v>
      </c>
      <c r="X27" s="4" t="s">
        <v>36</v>
      </c>
      <c r="Y27" s="4" t="s">
        <v>128</v>
      </c>
    </row>
    <row r="28" s="4" customFormat="1" spans="1:25">
      <c r="A28" s="4" t="s">
        <v>138</v>
      </c>
      <c r="B28" s="4" t="s">
        <v>26</v>
      </c>
      <c r="C28" s="4" t="s">
        <v>27</v>
      </c>
      <c r="D28" s="4" t="s">
        <v>139</v>
      </c>
      <c r="E28" s="4" t="s">
        <v>140</v>
      </c>
      <c r="F28" s="6">
        <v>44668</v>
      </c>
      <c r="G28" s="6">
        <v>44669</v>
      </c>
      <c r="H28" s="4">
        <v>2</v>
      </c>
      <c r="I28" s="4">
        <v>1</v>
      </c>
      <c r="J28" s="4">
        <v>2</v>
      </c>
      <c r="K28" s="4" t="s">
        <v>30</v>
      </c>
      <c r="L28" s="4">
        <v>3482</v>
      </c>
      <c r="M28" s="4">
        <v>3482</v>
      </c>
      <c r="N28" s="4" t="s">
        <v>141</v>
      </c>
      <c r="O28" s="4" t="s">
        <v>32</v>
      </c>
      <c r="P28" s="4" t="s">
        <v>33</v>
      </c>
      <c r="Q28" s="4">
        <v>0</v>
      </c>
      <c r="R28" s="7">
        <v>44668</v>
      </c>
      <c r="S28" s="6">
        <v>44672</v>
      </c>
      <c r="T28" s="4" t="s">
        <v>34</v>
      </c>
      <c r="U28" s="4">
        <v>3482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44668</v>
      </c>
      <c r="G29" s="6">
        <v>44669</v>
      </c>
      <c r="H29" s="4">
        <v>1</v>
      </c>
      <c r="I29" s="4">
        <v>1</v>
      </c>
      <c r="J29" s="4">
        <v>1</v>
      </c>
      <c r="K29" s="4" t="s">
        <v>30</v>
      </c>
      <c r="L29" s="4">
        <v>324</v>
      </c>
      <c r="M29" s="4">
        <v>324</v>
      </c>
      <c r="N29" s="4" t="s">
        <v>145</v>
      </c>
      <c r="O29" s="4" t="s">
        <v>32</v>
      </c>
      <c r="P29" s="4" t="s">
        <v>33</v>
      </c>
      <c r="Q29" s="4">
        <v>0</v>
      </c>
      <c r="R29" s="7">
        <v>44668</v>
      </c>
      <c r="S29" s="6">
        <v>44672</v>
      </c>
      <c r="T29" s="4" t="s">
        <v>34</v>
      </c>
      <c r="U29" s="4">
        <v>324</v>
      </c>
      <c r="V29" s="4">
        <v>0</v>
      </c>
      <c r="W29" s="4">
        <v>0</v>
      </c>
      <c r="X29" s="4" t="s">
        <v>36</v>
      </c>
      <c r="Y29" s="4" t="s">
        <v>146</v>
      </c>
    </row>
    <row r="30" s="4" customFormat="1" spans="1:25">
      <c r="A30" s="4" t="s">
        <v>147</v>
      </c>
      <c r="B30" s="4" t="s">
        <v>26</v>
      </c>
      <c r="C30" s="4" t="s">
        <v>27</v>
      </c>
      <c r="D30" s="4" t="s">
        <v>148</v>
      </c>
      <c r="E30" s="4" t="s">
        <v>149</v>
      </c>
      <c r="F30" s="6">
        <v>44668</v>
      </c>
      <c r="G30" s="6">
        <v>44669</v>
      </c>
      <c r="H30" s="4">
        <v>1</v>
      </c>
      <c r="I30" s="4">
        <v>1</v>
      </c>
      <c r="J30" s="4">
        <v>1</v>
      </c>
      <c r="K30" s="4" t="s">
        <v>30</v>
      </c>
      <c r="L30" s="4">
        <v>827</v>
      </c>
      <c r="M30" s="4">
        <v>827</v>
      </c>
      <c r="N30" s="4" t="s">
        <v>150</v>
      </c>
      <c r="O30" s="4" t="s">
        <v>32</v>
      </c>
      <c r="P30" s="4" t="s">
        <v>33</v>
      </c>
      <c r="Q30" s="4">
        <v>0</v>
      </c>
      <c r="R30" s="7">
        <v>44668</v>
      </c>
      <c r="S30" s="6">
        <v>44672</v>
      </c>
      <c r="T30" s="4" t="s">
        <v>34</v>
      </c>
      <c r="U30" s="4">
        <v>827</v>
      </c>
      <c r="V30" s="4">
        <v>0</v>
      </c>
      <c r="W30" s="4">
        <v>0</v>
      </c>
      <c r="X30" s="4" t="s">
        <v>151</v>
      </c>
      <c r="Y30" s="4" t="s">
        <v>36</v>
      </c>
    </row>
    <row r="31" s="4" customFormat="1" spans="1:25">
      <c r="A31" s="4" t="s">
        <v>111</v>
      </c>
      <c r="B31" s="4" t="s">
        <v>26</v>
      </c>
      <c r="C31" s="4" t="s">
        <v>88</v>
      </c>
      <c r="D31" s="4" t="s">
        <v>112</v>
      </c>
      <c r="E31" s="4" t="s">
        <v>113</v>
      </c>
      <c r="F31" s="6">
        <v>44668</v>
      </c>
      <c r="G31" s="6">
        <v>44669</v>
      </c>
      <c r="H31" s="4">
        <v>1</v>
      </c>
      <c r="I31" s="4">
        <v>1</v>
      </c>
      <c r="J31" s="4">
        <v>1</v>
      </c>
      <c r="K31" s="4" t="s">
        <v>30</v>
      </c>
      <c r="L31" s="4">
        <v>-11271</v>
      </c>
      <c r="M31" s="4">
        <v>-11271</v>
      </c>
      <c r="N31" s="4" t="s">
        <v>114</v>
      </c>
      <c r="O31" s="4" t="s">
        <v>32</v>
      </c>
      <c r="P31" s="4" t="s">
        <v>33</v>
      </c>
      <c r="Q31" s="4">
        <v>0</v>
      </c>
      <c r="R31" s="7">
        <v>44667</v>
      </c>
      <c r="S31" s="6">
        <v>44672</v>
      </c>
      <c r="T31" s="4" t="s">
        <v>34</v>
      </c>
      <c r="U31" s="4">
        <v>-11271</v>
      </c>
      <c r="V31" s="4">
        <v>0</v>
      </c>
      <c r="W31" s="4">
        <v>0</v>
      </c>
      <c r="X31" s="4" t="s">
        <v>36</v>
      </c>
      <c r="Y31" s="4" t="s">
        <v>115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A33" sqref="A33:A3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152</v>
      </c>
    </row>
    <row r="2" s="4" customFormat="1" spans="1:9">
      <c r="A2" s="5">
        <v>17657030598</v>
      </c>
      <c r="B2" s="6">
        <v>44668</v>
      </c>
      <c r="C2" s="6">
        <v>44669</v>
      </c>
      <c r="D2" s="4">
        <v>471</v>
      </c>
      <c r="E2" s="4" t="str">
        <f>VLOOKUP(A2,HOP!A:L,12,0)</f>
        <v>471.00</v>
      </c>
      <c r="F2" s="4" t="str">
        <f>VLOOKUP(A2,HOP!A:C,3,0)</f>
        <v>2469002</v>
      </c>
      <c r="G2" s="4">
        <f>D2-E2</f>
        <v>0</v>
      </c>
      <c r="H2" s="4" t="str">
        <f>$H$1&amp;F2</f>
        <v>，2469002</v>
      </c>
      <c r="I2" s="4" t="str">
        <f>VLOOKUP(A2,HOP!A:U,21,0)</f>
        <v>直连</v>
      </c>
    </row>
    <row r="3" s="4" customFormat="1" spans="1:9">
      <c r="A3" s="5">
        <v>17679190743</v>
      </c>
      <c r="B3" s="6">
        <v>44665</v>
      </c>
      <c r="C3" s="6">
        <v>44669</v>
      </c>
      <c r="D3" s="4">
        <v>3176</v>
      </c>
      <c r="E3" s="4" t="str">
        <f>VLOOKUP(A3,HOP!A:L,12,0)</f>
        <v>3176.00</v>
      </c>
      <c r="F3" s="4" t="str">
        <f>VLOOKUP(A3,HOP!A:C,3,0)</f>
        <v>2474558</v>
      </c>
      <c r="G3" s="4">
        <f t="shared" ref="G3:G26" si="0">D3-E3</f>
        <v>0</v>
      </c>
      <c r="H3" s="4" t="str">
        <f t="shared" ref="H3:H26" si="1">$H$1&amp;F3</f>
        <v>，2474558</v>
      </c>
      <c r="I3" s="4" t="str">
        <f>VLOOKUP(A3,HOP!A:U,21,0)</f>
        <v>直连</v>
      </c>
    </row>
    <row r="4" s="4" customFormat="1" spans="1:9">
      <c r="A4" s="5">
        <v>17688835041</v>
      </c>
      <c r="B4" s="6">
        <v>44667</v>
      </c>
      <c r="C4" s="6">
        <v>44669</v>
      </c>
      <c r="D4" s="4">
        <v>1426</v>
      </c>
      <c r="E4" s="4" t="str">
        <f>VLOOKUP(A4,HOP!A:L,12,0)</f>
        <v>1426.00</v>
      </c>
      <c r="F4" s="4" t="str">
        <f>VLOOKUP(A4,HOP!A:C,3,0)</f>
        <v>2476239</v>
      </c>
      <c r="G4" s="4">
        <f t="shared" si="0"/>
        <v>0</v>
      </c>
      <c r="H4" s="4" t="str">
        <f t="shared" si="1"/>
        <v>，2476239</v>
      </c>
      <c r="I4" s="4" t="str">
        <f>VLOOKUP(A4,HOP!A:U,21,0)</f>
        <v>直连</v>
      </c>
    </row>
    <row r="5" s="4" customFormat="1" spans="1:9">
      <c r="A5" s="5">
        <v>17696292406</v>
      </c>
      <c r="B5" s="6">
        <v>44668</v>
      </c>
      <c r="C5" s="6">
        <v>44669</v>
      </c>
      <c r="D5" s="4">
        <v>1192</v>
      </c>
      <c r="E5" s="4" t="str">
        <f>VLOOKUP(A5,HOP!A:L,12,0)</f>
        <v>1192.00</v>
      </c>
      <c r="F5" s="4" t="str">
        <f>VLOOKUP(A5,HOP!A:C,3,0)</f>
        <v>2477595</v>
      </c>
      <c r="G5" s="4">
        <f t="shared" si="0"/>
        <v>0</v>
      </c>
      <c r="H5" s="4" t="str">
        <f t="shared" si="1"/>
        <v>，2477595</v>
      </c>
      <c r="I5" s="4" t="str">
        <f>VLOOKUP(A5,HOP!A:U,21,0)</f>
        <v>直连</v>
      </c>
    </row>
    <row r="6" s="4" customFormat="1" spans="1:9">
      <c r="A6" s="5">
        <v>17745948570</v>
      </c>
      <c r="B6" s="6">
        <v>44668</v>
      </c>
      <c r="C6" s="6">
        <v>44669</v>
      </c>
      <c r="D6" s="4">
        <v>766</v>
      </c>
      <c r="E6" s="4" t="str">
        <f>VLOOKUP(A6,HOP!A:L,12,0)</f>
        <v>766.00</v>
      </c>
      <c r="F6" s="4" t="str">
        <f>VLOOKUP(A6,HOP!A:C,3,0)</f>
        <v>2493834</v>
      </c>
      <c r="G6" s="4">
        <f t="shared" si="0"/>
        <v>0</v>
      </c>
      <c r="H6" s="4" t="str">
        <f t="shared" si="1"/>
        <v>，2493834</v>
      </c>
      <c r="I6" s="4" t="str">
        <f>VLOOKUP(A6,HOP!A:U,21,0)</f>
        <v>直连</v>
      </c>
    </row>
    <row r="7" s="4" customFormat="1" spans="1:9">
      <c r="A7" s="5">
        <v>17773468754</v>
      </c>
      <c r="B7" s="6">
        <v>44668</v>
      </c>
      <c r="C7" s="6">
        <v>44669</v>
      </c>
      <c r="D7" s="4">
        <v>367</v>
      </c>
      <c r="E7" s="4" t="str">
        <f>VLOOKUP(A7,HOP!A:L,12,0)</f>
        <v>367.00</v>
      </c>
      <c r="F7" s="4" t="str">
        <f>VLOOKUP(A7,HOP!A:C,3,0)</f>
        <v>2502379</v>
      </c>
      <c r="G7" s="4">
        <f t="shared" si="0"/>
        <v>0</v>
      </c>
      <c r="H7" s="4" t="str">
        <f t="shared" si="1"/>
        <v>，2502379</v>
      </c>
      <c r="I7" s="4" t="str">
        <f>VLOOKUP(A7,HOP!A:U,21,0)</f>
        <v>直连</v>
      </c>
    </row>
    <row r="8" s="4" customFormat="1" spans="1:9">
      <c r="A8" s="5">
        <v>17781846976</v>
      </c>
      <c r="B8" s="6">
        <v>44667</v>
      </c>
      <c r="C8" s="6">
        <v>44669</v>
      </c>
      <c r="D8" s="4">
        <v>776</v>
      </c>
      <c r="E8" s="4" t="str">
        <f>VLOOKUP(A8,HOP!A:L,12,0)</f>
        <v>776.00</v>
      </c>
      <c r="F8" s="4" t="str">
        <f>VLOOKUP(A8,HOP!A:C,3,0)</f>
        <v>2504635</v>
      </c>
      <c r="G8" s="4">
        <f t="shared" si="0"/>
        <v>0</v>
      </c>
      <c r="H8" s="4" t="str">
        <f t="shared" si="1"/>
        <v>，2504635</v>
      </c>
      <c r="I8" s="4" t="str">
        <f>VLOOKUP(A8,HOP!A:U,21,0)</f>
        <v>直连</v>
      </c>
    </row>
    <row r="9" s="4" customFormat="1" spans="1:9">
      <c r="A9" s="5">
        <v>17788778028</v>
      </c>
      <c r="B9" s="6">
        <v>44668</v>
      </c>
      <c r="C9" s="6">
        <v>44669</v>
      </c>
      <c r="D9" s="4">
        <v>610</v>
      </c>
      <c r="E9" s="4" t="str">
        <f>VLOOKUP(A9,HOP!A:L,12,0)</f>
        <v>610.00</v>
      </c>
      <c r="F9" s="4" t="str">
        <f>VLOOKUP(A9,HOP!A:C,3,0)</f>
        <v>2506062</v>
      </c>
      <c r="G9" s="4">
        <f t="shared" si="0"/>
        <v>0</v>
      </c>
      <c r="H9" s="4" t="str">
        <f t="shared" si="1"/>
        <v>，2506062</v>
      </c>
      <c r="I9" s="4" t="str">
        <f>VLOOKUP(A9,HOP!A:U,21,0)</f>
        <v>直连</v>
      </c>
    </row>
    <row r="10" s="4" customFormat="1" spans="1:9">
      <c r="A10" s="5">
        <v>17789032568</v>
      </c>
      <c r="B10" s="6">
        <v>44668</v>
      </c>
      <c r="C10" s="6">
        <v>44669</v>
      </c>
      <c r="D10" s="4">
        <v>1020</v>
      </c>
      <c r="E10" s="4" t="str">
        <f>VLOOKUP(A10,HOP!A:L,12,0)</f>
        <v>1020.00</v>
      </c>
      <c r="F10" s="4" t="str">
        <f>VLOOKUP(A10,HOP!A:C,3,0)</f>
        <v>2506116</v>
      </c>
      <c r="G10" s="4">
        <f t="shared" si="0"/>
        <v>0</v>
      </c>
      <c r="H10" s="4" t="str">
        <f t="shared" si="1"/>
        <v>，2506116</v>
      </c>
      <c r="I10" s="4" t="str">
        <f>VLOOKUP(A10,HOP!A:U,21,0)</f>
        <v>直连</v>
      </c>
    </row>
    <row r="11" s="4" customFormat="1" spans="1:9">
      <c r="A11" s="5">
        <v>17789038693</v>
      </c>
      <c r="B11" s="6">
        <v>44667</v>
      </c>
      <c r="C11" s="6">
        <v>44669</v>
      </c>
      <c r="D11" s="4">
        <v>3846</v>
      </c>
      <c r="E11" s="4" t="str">
        <f>VLOOKUP(A11,HOP!A:L,12,0)</f>
        <v>3846.00</v>
      </c>
      <c r="F11" s="4" t="str">
        <f>VLOOKUP(A11,HOP!A:C,3,0)</f>
        <v>2506121</v>
      </c>
      <c r="G11" s="4">
        <f t="shared" si="0"/>
        <v>0</v>
      </c>
      <c r="H11" s="4" t="str">
        <f t="shared" si="1"/>
        <v>，2506121</v>
      </c>
      <c r="I11" s="4" t="str">
        <f>VLOOKUP(A11,HOP!A:U,21,0)</f>
        <v>直连</v>
      </c>
    </row>
    <row r="12" s="4" customFormat="1" hidden="1" spans="1:9">
      <c r="A12" s="5">
        <v>17789040662</v>
      </c>
      <c r="B12" s="6">
        <v>44667</v>
      </c>
      <c r="C12" s="6">
        <v>44669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17796435020</v>
      </c>
      <c r="B13" s="6">
        <v>44666</v>
      </c>
      <c r="C13" s="6">
        <v>44669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17796745308</v>
      </c>
      <c r="B14" s="6">
        <v>44668</v>
      </c>
      <c r="C14" s="6">
        <v>44669</v>
      </c>
      <c r="D14" s="4">
        <v>1057</v>
      </c>
      <c r="E14" s="4" t="str">
        <f>VLOOKUP(A14,HOP!A:L,12,0)</f>
        <v>1057.00</v>
      </c>
      <c r="F14" s="4" t="str">
        <f>VLOOKUP(A14,HOP!A:C,3,0)</f>
        <v>2508459</v>
      </c>
      <c r="G14" s="4">
        <f t="shared" si="0"/>
        <v>0</v>
      </c>
      <c r="H14" s="4" t="str">
        <f t="shared" si="1"/>
        <v>，2508459</v>
      </c>
      <c r="I14" s="4" t="str">
        <f>VLOOKUP(A14,HOP!A:U,21,0)</f>
        <v>直连</v>
      </c>
    </row>
    <row r="15" s="4" customFormat="1" spans="1:9">
      <c r="A15" s="5">
        <v>17797400833</v>
      </c>
      <c r="B15" s="6">
        <v>44668</v>
      </c>
      <c r="C15" s="6">
        <v>44669</v>
      </c>
      <c r="D15" s="4">
        <v>414</v>
      </c>
      <c r="E15" s="4" t="str">
        <f>VLOOKUP(A15,HOP!A:L,12,0)</f>
        <v>414.00</v>
      </c>
      <c r="F15" s="4" t="str">
        <f>VLOOKUP(A15,HOP!A:C,3,0)</f>
        <v>2508879</v>
      </c>
      <c r="G15" s="4">
        <f t="shared" si="0"/>
        <v>0</v>
      </c>
      <c r="H15" s="4" t="str">
        <f t="shared" si="1"/>
        <v>，2508879</v>
      </c>
      <c r="I15" s="4" t="str">
        <f>VLOOKUP(A15,HOP!A:U,21,0)</f>
        <v>直连</v>
      </c>
    </row>
    <row r="16" s="4" customFormat="1" hidden="1" spans="1:9">
      <c r="A16" s="5">
        <v>17798859405</v>
      </c>
      <c r="B16" s="6">
        <v>44667</v>
      </c>
      <c r="C16" s="6">
        <v>44669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17803991983</v>
      </c>
      <c r="B17" s="6">
        <v>44667</v>
      </c>
      <c r="C17" s="6">
        <v>44669</v>
      </c>
      <c r="D17" s="4">
        <v>7524</v>
      </c>
      <c r="E17" s="4" t="str">
        <f>VLOOKUP(A17,HOP!A:L,12,0)</f>
        <v>7524.00</v>
      </c>
      <c r="F17" s="4" t="str">
        <f>VLOOKUP(A17,HOP!A:C,3,0)</f>
        <v>2511523</v>
      </c>
      <c r="G17" s="4">
        <f t="shared" si="0"/>
        <v>0</v>
      </c>
      <c r="H17" s="4" t="str">
        <f t="shared" si="1"/>
        <v>，2511523</v>
      </c>
      <c r="I17" s="4" t="str">
        <f>VLOOKUP(A17,HOP!A:U,21,0)</f>
        <v>直连</v>
      </c>
    </row>
    <row r="18" s="4" customFormat="1" hidden="1" spans="1:9">
      <c r="A18" s="5">
        <v>17806259915</v>
      </c>
      <c r="B18" s="6">
        <v>44668</v>
      </c>
      <c r="C18" s="6">
        <v>44669</v>
      </c>
      <c r="D18" s="4">
        <v>0</v>
      </c>
      <c r="E18" s="4" t="str">
        <f>VLOOKUP(A18,HOP!A:L,12,0)</f>
        <v>0.00</v>
      </c>
      <c r="F18" s="4" t="str">
        <f>VLOOKUP(A18,HOP!A:C,3,0)</f>
        <v>2512685</v>
      </c>
      <c r="G18" s="4">
        <f t="shared" si="0"/>
        <v>0</v>
      </c>
      <c r="H18" s="4" t="str">
        <f t="shared" si="1"/>
        <v>，2512685</v>
      </c>
      <c r="I18" s="4" t="str">
        <f>VLOOKUP(A18,HOP!A:U,21,0)</f>
        <v>直连</v>
      </c>
    </row>
    <row r="19" s="4" customFormat="1" spans="1:9">
      <c r="A19" s="5">
        <v>17807716974</v>
      </c>
      <c r="B19" s="6">
        <v>44668</v>
      </c>
      <c r="C19" s="6">
        <v>44669</v>
      </c>
      <c r="D19" s="4">
        <v>622</v>
      </c>
      <c r="E19" s="4" t="str">
        <f>VLOOKUP(A19,HOP!A:L,12,0)</f>
        <v>622.00</v>
      </c>
      <c r="F19" s="4" t="str">
        <f>VLOOKUP(A19,HOP!A:C,3,0)</f>
        <v>2513751</v>
      </c>
      <c r="G19" s="4">
        <f t="shared" si="0"/>
        <v>0</v>
      </c>
      <c r="H19" s="4" t="str">
        <f t="shared" si="1"/>
        <v>，2513751</v>
      </c>
      <c r="I19" s="4" t="str">
        <f>VLOOKUP(A19,HOP!A:U,21,0)</f>
        <v>直连</v>
      </c>
    </row>
    <row r="20" s="4" customFormat="1" spans="1:9">
      <c r="A20" s="5">
        <v>17808114604</v>
      </c>
      <c r="B20" s="6">
        <v>44668</v>
      </c>
      <c r="C20" s="6">
        <v>44669</v>
      </c>
      <c r="D20" s="4">
        <v>673</v>
      </c>
      <c r="E20" s="4" t="str">
        <f>VLOOKUP(A20,HOP!A:L,12,0)</f>
        <v>673.00</v>
      </c>
      <c r="F20" s="4" t="str">
        <f>VLOOKUP(A20,HOP!A:C,3,0)</f>
        <v>2514010</v>
      </c>
      <c r="G20" s="4">
        <f t="shared" si="0"/>
        <v>0</v>
      </c>
      <c r="H20" s="4" t="str">
        <f t="shared" si="1"/>
        <v>，2514010</v>
      </c>
      <c r="I20" s="4" t="str">
        <f>VLOOKUP(A20,HOP!A:U,21,0)</f>
        <v>直连</v>
      </c>
    </row>
    <row r="21" s="4" customFormat="1" hidden="1" spans="1:9">
      <c r="A21" s="5">
        <v>17811773072</v>
      </c>
      <c r="B21" s="6">
        <v>44668</v>
      </c>
      <c r="C21" s="6">
        <v>44669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17812024292</v>
      </c>
      <c r="B22" s="6">
        <v>44668</v>
      </c>
      <c r="C22" s="6">
        <v>44669</v>
      </c>
      <c r="D22" s="4">
        <v>260</v>
      </c>
      <c r="E22" s="4" t="str">
        <f>VLOOKUP(A22,HOP!A:L,12,0)</f>
        <v>260.00</v>
      </c>
      <c r="F22" s="4" t="str">
        <f>VLOOKUP(A22,HOP!A:C,3,0)</f>
        <v>2514358</v>
      </c>
      <c r="G22" s="4">
        <f t="shared" si="0"/>
        <v>0</v>
      </c>
      <c r="H22" s="4" t="str">
        <f t="shared" si="1"/>
        <v>，2514358</v>
      </c>
      <c r="I22" s="4" t="str">
        <f>VLOOKUP(A22,HOP!A:U,21,0)</f>
        <v>直连</v>
      </c>
    </row>
    <row r="23" s="4" customFormat="1" spans="1:9">
      <c r="A23" s="5">
        <v>17812056227</v>
      </c>
      <c r="B23" s="6">
        <v>44668</v>
      </c>
      <c r="C23" s="6">
        <v>44669</v>
      </c>
      <c r="D23" s="4">
        <v>1154</v>
      </c>
      <c r="E23" s="4" t="str">
        <f>VLOOKUP(A23,HOP!A:L,12,0)</f>
        <v>1154.00</v>
      </c>
      <c r="F23" s="4" t="str">
        <f>VLOOKUP(A23,HOP!A:C,3,0)</f>
        <v>2514399</v>
      </c>
      <c r="G23" s="4">
        <f t="shared" si="0"/>
        <v>0</v>
      </c>
      <c r="H23" s="4" t="str">
        <f t="shared" si="1"/>
        <v>，2514399</v>
      </c>
      <c r="I23" s="4" t="str">
        <f>VLOOKUP(A23,HOP!A:U,21,0)</f>
        <v>直连</v>
      </c>
    </row>
    <row r="24" s="4" customFormat="1" spans="1:9">
      <c r="A24" s="5">
        <v>17813050148</v>
      </c>
      <c r="B24" s="6">
        <v>44668</v>
      </c>
      <c r="C24" s="6">
        <v>44669</v>
      </c>
      <c r="D24" s="4">
        <v>3482</v>
      </c>
      <c r="E24" s="4" t="str">
        <f>VLOOKUP(A24,HOP!A:L,12,0)</f>
        <v>3482.00</v>
      </c>
      <c r="F24" s="4" t="str">
        <f>VLOOKUP(A24,HOP!A:C,3,0)</f>
        <v>2515031</v>
      </c>
      <c r="G24" s="4">
        <f t="shared" si="0"/>
        <v>0</v>
      </c>
      <c r="H24" s="4" t="str">
        <f t="shared" si="1"/>
        <v>，2515031</v>
      </c>
      <c r="I24" s="4" t="str">
        <f>VLOOKUP(A24,HOP!A:U,21,0)</f>
        <v>直连</v>
      </c>
    </row>
    <row r="25" s="4" customFormat="1" spans="1:9">
      <c r="A25" s="5">
        <v>17813396278</v>
      </c>
      <c r="B25" s="6">
        <v>44668</v>
      </c>
      <c r="C25" s="6">
        <v>44669</v>
      </c>
      <c r="D25" s="4">
        <v>324</v>
      </c>
      <c r="E25" s="4" t="str">
        <f>VLOOKUP(A25,HOP!A:L,12,0)</f>
        <v>324.00</v>
      </c>
      <c r="F25" s="4" t="str">
        <f>VLOOKUP(A25,HOP!A:C,3,0)</f>
        <v>2515279</v>
      </c>
      <c r="G25" s="4">
        <f t="shared" si="0"/>
        <v>0</v>
      </c>
      <c r="H25" s="4" t="str">
        <f t="shared" si="1"/>
        <v>，2515279</v>
      </c>
      <c r="I25" s="4" t="str">
        <f>VLOOKUP(A25,HOP!A:U,21,0)</f>
        <v>直连</v>
      </c>
    </row>
    <row r="26" s="4" customFormat="1" spans="1:9">
      <c r="A26" s="5">
        <v>17813432834</v>
      </c>
      <c r="B26" s="6">
        <v>44668</v>
      </c>
      <c r="C26" s="6">
        <v>44669</v>
      </c>
      <c r="D26" s="4">
        <v>827</v>
      </c>
      <c r="E26" s="4" t="str">
        <f>VLOOKUP(A26,HOP!A:L,12,0)</f>
        <v>827.00</v>
      </c>
      <c r="F26" s="4" t="str">
        <f>VLOOKUP(A26,HOP!A:C,3,0)</f>
        <v>2515301</v>
      </c>
      <c r="G26" s="4">
        <f t="shared" si="0"/>
        <v>0</v>
      </c>
      <c r="H26" s="4" t="str">
        <f t="shared" si="1"/>
        <v>，2515301</v>
      </c>
      <c r="I26" s="4" t="str">
        <f>VLOOKUP(A26,HOP!A:U,21,0)</f>
        <v>直连</v>
      </c>
    </row>
    <row r="28" spans="4:4">
      <c r="D28" s="4">
        <f>SUM(D2:D27)</f>
        <v>29987</v>
      </c>
    </row>
    <row r="29" spans="4:4">
      <c r="D29" s="4" t="s">
        <v>153</v>
      </c>
    </row>
    <row r="33" spans="1:1">
      <c r="A33" s="4" t="s">
        <v>154</v>
      </c>
    </row>
    <row r="34" spans="1:1">
      <c r="A34" s="4" t="s">
        <v>155</v>
      </c>
    </row>
  </sheetData>
  <autoFilter ref="A1:XFD29">
    <filterColumn colId="3">
      <filters blank="1">
        <filter val="610"/>
        <filter val="1192"/>
        <filter val="414"/>
        <filter val="1154"/>
        <filter val="1057"/>
        <filter val="260"/>
        <filter val="1020"/>
        <filter val="622"/>
        <filter val="324"/>
        <filter val="7524"/>
        <filter val="766"/>
        <filter val="1426"/>
        <filter val="367"/>
        <filter val="827"/>
        <filter val="471"/>
        <filter val="673"/>
        <filter val="776"/>
        <filter val="3176"/>
        <filter val="3482"/>
        <filter val="29987 HKD"/>
        <filter val="3846"/>
        <filter val="299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156</v>
      </c>
      <c r="B1" s="2" t="s">
        <v>157</v>
      </c>
      <c r="C1" s="2" t="s">
        <v>158</v>
      </c>
      <c r="D1" s="2" t="s">
        <v>159</v>
      </c>
      <c r="E1" s="2" t="s">
        <v>13</v>
      </c>
      <c r="F1" s="2" t="s">
        <v>5</v>
      </c>
      <c r="G1" s="2" t="s">
        <v>6</v>
      </c>
      <c r="H1" s="2" t="s">
        <v>160</v>
      </c>
      <c r="I1" s="2" t="s">
        <v>161</v>
      </c>
      <c r="J1" s="2" t="s">
        <v>162</v>
      </c>
      <c r="K1" s="2" t="s">
        <v>163</v>
      </c>
      <c r="L1" s="2" t="s">
        <v>164</v>
      </c>
      <c r="M1" s="2" t="s">
        <v>165</v>
      </c>
      <c r="N1" s="2" t="s">
        <v>166</v>
      </c>
      <c r="O1" s="2" t="s">
        <v>167</v>
      </c>
      <c r="P1" s="2" t="s">
        <v>168</v>
      </c>
      <c r="Q1" s="2" t="s">
        <v>169</v>
      </c>
      <c r="R1" s="2" t="s">
        <v>170</v>
      </c>
      <c r="S1" s="2" t="s">
        <v>171</v>
      </c>
      <c r="T1" s="2" t="s">
        <v>172</v>
      </c>
      <c r="U1" s="2" t="s">
        <v>173</v>
      </c>
    </row>
    <row r="2" s="1" customFormat="1" spans="1:21">
      <c r="A2" s="3">
        <v>17813432834</v>
      </c>
      <c r="B2" s="1" t="s">
        <v>174</v>
      </c>
      <c r="C2" s="1" t="s">
        <v>175</v>
      </c>
      <c r="D2" s="1" t="s">
        <v>176</v>
      </c>
      <c r="E2" s="1" t="s">
        <v>177</v>
      </c>
      <c r="F2" s="1" t="s">
        <v>174</v>
      </c>
      <c r="G2" s="1" t="s">
        <v>178</v>
      </c>
      <c r="H2" s="1" t="s">
        <v>179</v>
      </c>
      <c r="I2" s="1" t="s">
        <v>180</v>
      </c>
      <c r="J2" s="1" t="s">
        <v>30</v>
      </c>
      <c r="K2" s="1" t="s">
        <v>181</v>
      </c>
      <c r="L2" s="1" t="s">
        <v>181</v>
      </c>
      <c r="M2" s="1" t="s">
        <v>182</v>
      </c>
      <c r="N2" s="1" t="s">
        <v>182</v>
      </c>
      <c r="O2" s="1" t="s">
        <v>183</v>
      </c>
      <c r="P2" s="1" t="s">
        <v>184</v>
      </c>
      <c r="Q2" s="1" t="s">
        <v>185</v>
      </c>
      <c r="R2" s="1" t="s">
        <v>186</v>
      </c>
      <c r="S2" s="1" t="s">
        <v>187</v>
      </c>
      <c r="T2" s="1" t="s">
        <v>188</v>
      </c>
      <c r="U2" s="1" t="s">
        <v>189</v>
      </c>
    </row>
    <row r="3" s="1" customFormat="1" spans="1:21">
      <c r="A3" s="3">
        <v>17813396278</v>
      </c>
      <c r="B3" s="1" t="s">
        <v>174</v>
      </c>
      <c r="C3" s="1" t="s">
        <v>190</v>
      </c>
      <c r="D3" s="1" t="s">
        <v>191</v>
      </c>
      <c r="E3" s="1" t="s">
        <v>192</v>
      </c>
      <c r="F3" s="1" t="s">
        <v>174</v>
      </c>
      <c r="G3" s="1" t="s">
        <v>178</v>
      </c>
      <c r="H3" s="1" t="s">
        <v>179</v>
      </c>
      <c r="I3" s="1" t="s">
        <v>193</v>
      </c>
      <c r="J3" s="1" t="s">
        <v>30</v>
      </c>
      <c r="K3" s="1" t="s">
        <v>194</v>
      </c>
      <c r="L3" s="1" t="s">
        <v>194</v>
      </c>
      <c r="M3" s="1" t="s">
        <v>182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195</v>
      </c>
      <c r="S3" s="1" t="s">
        <v>187</v>
      </c>
      <c r="T3" s="1" t="s">
        <v>188</v>
      </c>
      <c r="U3" s="1" t="s">
        <v>189</v>
      </c>
    </row>
    <row r="4" s="1" customFormat="1" spans="1:21">
      <c r="A4" s="3">
        <v>17813050148</v>
      </c>
      <c r="B4" s="1" t="s">
        <v>174</v>
      </c>
      <c r="C4" s="1" t="s">
        <v>196</v>
      </c>
      <c r="D4" s="1" t="s">
        <v>197</v>
      </c>
      <c r="E4" s="1" t="s">
        <v>198</v>
      </c>
      <c r="F4" s="1" t="s">
        <v>174</v>
      </c>
      <c r="G4" s="1" t="s">
        <v>178</v>
      </c>
      <c r="H4" s="1" t="s">
        <v>179</v>
      </c>
      <c r="I4" s="1" t="s">
        <v>199</v>
      </c>
      <c r="J4" s="1" t="s">
        <v>30</v>
      </c>
      <c r="K4" s="1" t="s">
        <v>200</v>
      </c>
      <c r="L4" s="1" t="s">
        <v>200</v>
      </c>
      <c r="M4" s="1" t="s">
        <v>182</v>
      </c>
      <c r="N4" s="1" t="s">
        <v>182</v>
      </c>
      <c r="O4" s="1" t="s">
        <v>183</v>
      </c>
      <c r="P4" s="1" t="s">
        <v>184</v>
      </c>
      <c r="Q4" s="1" t="s">
        <v>185</v>
      </c>
      <c r="R4" s="1" t="s">
        <v>201</v>
      </c>
      <c r="S4" s="1" t="s">
        <v>187</v>
      </c>
      <c r="T4" s="1" t="s">
        <v>188</v>
      </c>
      <c r="U4" s="1" t="s">
        <v>189</v>
      </c>
    </row>
    <row r="5" s="1" customFormat="1" spans="1:21">
      <c r="A5" s="3">
        <v>17812056227</v>
      </c>
      <c r="B5" s="1" t="s">
        <v>174</v>
      </c>
      <c r="C5" s="1" t="s">
        <v>202</v>
      </c>
      <c r="D5" s="1" t="s">
        <v>203</v>
      </c>
      <c r="E5" s="1" t="s">
        <v>204</v>
      </c>
      <c r="F5" s="1" t="s">
        <v>174</v>
      </c>
      <c r="G5" s="1" t="s">
        <v>178</v>
      </c>
      <c r="H5" s="1" t="s">
        <v>179</v>
      </c>
      <c r="I5" s="1" t="s">
        <v>205</v>
      </c>
      <c r="J5" s="1" t="s">
        <v>30</v>
      </c>
      <c r="K5" s="1" t="s">
        <v>206</v>
      </c>
      <c r="L5" s="1" t="s">
        <v>206</v>
      </c>
      <c r="M5" s="1" t="s">
        <v>182</v>
      </c>
      <c r="N5" s="1" t="s">
        <v>182</v>
      </c>
      <c r="O5" s="1" t="s">
        <v>183</v>
      </c>
      <c r="P5" s="1" t="s">
        <v>184</v>
      </c>
      <c r="Q5" s="1" t="s">
        <v>185</v>
      </c>
      <c r="R5" s="1" t="s">
        <v>207</v>
      </c>
      <c r="S5" s="1" t="s">
        <v>187</v>
      </c>
      <c r="T5" s="1" t="s">
        <v>188</v>
      </c>
      <c r="U5" s="1" t="s">
        <v>189</v>
      </c>
    </row>
    <row r="6" s="1" customFormat="1" spans="1:21">
      <c r="A6" s="3">
        <v>17812024292</v>
      </c>
      <c r="B6" s="1" t="s">
        <v>174</v>
      </c>
      <c r="C6" s="1" t="s">
        <v>208</v>
      </c>
      <c r="D6" s="1" t="s">
        <v>209</v>
      </c>
      <c r="E6" s="1" t="s">
        <v>210</v>
      </c>
      <c r="F6" s="1" t="s">
        <v>174</v>
      </c>
      <c r="G6" s="1" t="s">
        <v>178</v>
      </c>
      <c r="H6" s="1" t="s">
        <v>179</v>
      </c>
      <c r="I6" s="1" t="s">
        <v>211</v>
      </c>
      <c r="J6" s="1" t="s">
        <v>30</v>
      </c>
      <c r="K6" s="1" t="s">
        <v>212</v>
      </c>
      <c r="L6" s="1" t="s">
        <v>212</v>
      </c>
      <c r="M6" s="1" t="s">
        <v>182</v>
      </c>
      <c r="N6" s="1" t="s">
        <v>182</v>
      </c>
      <c r="O6" s="1" t="s">
        <v>183</v>
      </c>
      <c r="P6" s="1" t="s">
        <v>184</v>
      </c>
      <c r="Q6" s="1" t="s">
        <v>185</v>
      </c>
      <c r="R6" s="1" t="s">
        <v>213</v>
      </c>
      <c r="S6" s="1" t="s">
        <v>187</v>
      </c>
      <c r="T6" s="1" t="s">
        <v>188</v>
      </c>
      <c r="U6" s="1" t="s">
        <v>189</v>
      </c>
    </row>
    <row r="7" s="1" customFormat="1" spans="1:21">
      <c r="A7" s="3">
        <v>17808114604</v>
      </c>
      <c r="B7" s="1" t="s">
        <v>214</v>
      </c>
      <c r="C7" s="1" t="s">
        <v>215</v>
      </c>
      <c r="D7" s="1" t="s">
        <v>216</v>
      </c>
      <c r="E7" s="1" t="s">
        <v>217</v>
      </c>
      <c r="F7" s="1" t="s">
        <v>174</v>
      </c>
      <c r="G7" s="1" t="s">
        <v>178</v>
      </c>
      <c r="H7" s="1" t="s">
        <v>179</v>
      </c>
      <c r="I7" s="1" t="s">
        <v>218</v>
      </c>
      <c r="J7" s="1" t="s">
        <v>30</v>
      </c>
      <c r="K7" s="1" t="s">
        <v>219</v>
      </c>
      <c r="L7" s="1" t="s">
        <v>219</v>
      </c>
      <c r="M7" s="1" t="s">
        <v>182</v>
      </c>
      <c r="N7" s="1" t="s">
        <v>182</v>
      </c>
      <c r="O7" s="1" t="s">
        <v>183</v>
      </c>
      <c r="P7" s="1" t="s">
        <v>184</v>
      </c>
      <c r="Q7" s="1" t="s">
        <v>185</v>
      </c>
      <c r="R7" s="1" t="s">
        <v>220</v>
      </c>
      <c r="S7" s="1" t="s">
        <v>187</v>
      </c>
      <c r="T7" s="1" t="s">
        <v>188</v>
      </c>
      <c r="U7" s="1" t="s">
        <v>189</v>
      </c>
    </row>
    <row r="8" s="1" customFormat="1" spans="1:21">
      <c r="A8" s="3">
        <v>17807716974</v>
      </c>
      <c r="B8" s="1" t="s">
        <v>214</v>
      </c>
      <c r="C8" s="1" t="s">
        <v>221</v>
      </c>
      <c r="D8" s="1" t="s">
        <v>222</v>
      </c>
      <c r="E8" s="1" t="s">
        <v>223</v>
      </c>
      <c r="F8" s="1" t="s">
        <v>174</v>
      </c>
      <c r="G8" s="1" t="s">
        <v>178</v>
      </c>
      <c r="H8" s="1" t="s">
        <v>179</v>
      </c>
      <c r="I8" s="1" t="s">
        <v>224</v>
      </c>
      <c r="J8" s="1" t="s">
        <v>30</v>
      </c>
      <c r="K8" s="1" t="s">
        <v>225</v>
      </c>
      <c r="L8" s="1" t="s">
        <v>225</v>
      </c>
      <c r="M8" s="1" t="s">
        <v>182</v>
      </c>
      <c r="N8" s="1" t="s">
        <v>182</v>
      </c>
      <c r="O8" s="1" t="s">
        <v>183</v>
      </c>
      <c r="P8" s="1" t="s">
        <v>184</v>
      </c>
      <c r="Q8" s="1" t="s">
        <v>185</v>
      </c>
      <c r="R8" s="1" t="s">
        <v>226</v>
      </c>
      <c r="S8" s="1" t="s">
        <v>187</v>
      </c>
      <c r="T8" s="1" t="s">
        <v>188</v>
      </c>
      <c r="U8" s="1" t="s">
        <v>189</v>
      </c>
    </row>
    <row r="9" s="1" customFormat="1" spans="1:21">
      <c r="A9" s="3">
        <v>17806259915</v>
      </c>
      <c r="B9" s="1" t="s">
        <v>214</v>
      </c>
      <c r="C9" s="1" t="s">
        <v>227</v>
      </c>
      <c r="D9" s="1" t="s">
        <v>228</v>
      </c>
      <c r="E9" s="1" t="s">
        <v>229</v>
      </c>
      <c r="F9" s="1" t="s">
        <v>174</v>
      </c>
      <c r="G9" s="1" t="s">
        <v>178</v>
      </c>
      <c r="H9" s="1" t="s">
        <v>179</v>
      </c>
      <c r="I9" s="1" t="s">
        <v>230</v>
      </c>
      <c r="J9" s="1" t="s">
        <v>30</v>
      </c>
      <c r="K9" s="1" t="s">
        <v>231</v>
      </c>
      <c r="L9" s="1" t="s">
        <v>183</v>
      </c>
      <c r="M9" s="1" t="s">
        <v>232</v>
      </c>
      <c r="N9" s="1" t="s">
        <v>233</v>
      </c>
      <c r="O9" s="1" t="s">
        <v>183</v>
      </c>
      <c r="P9" s="1" t="s">
        <v>184</v>
      </c>
      <c r="Q9" s="1" t="s">
        <v>185</v>
      </c>
      <c r="R9" s="1" t="s">
        <v>234</v>
      </c>
      <c r="S9" s="1" t="s">
        <v>187</v>
      </c>
      <c r="T9" s="1" t="s">
        <v>188</v>
      </c>
      <c r="U9" s="1" t="s">
        <v>189</v>
      </c>
    </row>
    <row r="10" s="1" customFormat="1" spans="1:21">
      <c r="A10" s="3">
        <v>17803991983</v>
      </c>
      <c r="B10" s="1" t="s">
        <v>235</v>
      </c>
      <c r="C10" s="1" t="s">
        <v>236</v>
      </c>
      <c r="D10" s="1" t="s">
        <v>237</v>
      </c>
      <c r="E10" s="1" t="s">
        <v>238</v>
      </c>
      <c r="F10" s="1" t="s">
        <v>214</v>
      </c>
      <c r="G10" s="1" t="s">
        <v>178</v>
      </c>
      <c r="H10" s="1" t="s">
        <v>179</v>
      </c>
      <c r="I10" s="1" t="s">
        <v>239</v>
      </c>
      <c r="J10" s="1" t="s">
        <v>30</v>
      </c>
      <c r="K10" s="1" t="s">
        <v>240</v>
      </c>
      <c r="L10" s="1" t="s">
        <v>240</v>
      </c>
      <c r="M10" s="1" t="s">
        <v>182</v>
      </c>
      <c r="N10" s="1" t="s">
        <v>182</v>
      </c>
      <c r="O10" s="1" t="s">
        <v>183</v>
      </c>
      <c r="P10" s="1" t="s">
        <v>184</v>
      </c>
      <c r="Q10" s="1" t="s">
        <v>185</v>
      </c>
      <c r="R10" s="1" t="s">
        <v>241</v>
      </c>
      <c r="S10" s="1" t="s">
        <v>187</v>
      </c>
      <c r="T10" s="1" t="s">
        <v>188</v>
      </c>
      <c r="U10" s="1" t="s">
        <v>189</v>
      </c>
    </row>
    <row r="11" s="1" customFormat="1" spans="1:21">
      <c r="A11" s="3">
        <v>17797400833</v>
      </c>
      <c r="B11" s="1" t="s">
        <v>242</v>
      </c>
      <c r="C11" s="1" t="s">
        <v>243</v>
      </c>
      <c r="D11" s="1" t="s">
        <v>244</v>
      </c>
      <c r="E11" s="1" t="s">
        <v>245</v>
      </c>
      <c r="F11" s="1" t="s">
        <v>174</v>
      </c>
      <c r="G11" s="1" t="s">
        <v>178</v>
      </c>
      <c r="H11" s="1" t="s">
        <v>179</v>
      </c>
      <c r="I11" s="1" t="s">
        <v>246</v>
      </c>
      <c r="J11" s="1" t="s">
        <v>30</v>
      </c>
      <c r="K11" s="1" t="s">
        <v>247</v>
      </c>
      <c r="L11" s="1" t="s">
        <v>247</v>
      </c>
      <c r="M11" s="1" t="s">
        <v>182</v>
      </c>
      <c r="N11" s="1" t="s">
        <v>182</v>
      </c>
      <c r="O11" s="1" t="s">
        <v>183</v>
      </c>
      <c r="P11" s="1" t="s">
        <v>184</v>
      </c>
      <c r="Q11" s="1" t="s">
        <v>185</v>
      </c>
      <c r="R11" s="1" t="s">
        <v>248</v>
      </c>
      <c r="S11" s="1" t="s">
        <v>187</v>
      </c>
      <c r="T11" s="1" t="s">
        <v>188</v>
      </c>
      <c r="U11" s="1" t="s">
        <v>189</v>
      </c>
    </row>
    <row r="12" s="1" customFormat="1" spans="1:21">
      <c r="A12" s="3">
        <v>17796745308</v>
      </c>
      <c r="B12" s="1" t="s">
        <v>242</v>
      </c>
      <c r="C12" s="1" t="s">
        <v>249</v>
      </c>
      <c r="D12" s="1" t="s">
        <v>250</v>
      </c>
      <c r="E12" s="1" t="s">
        <v>251</v>
      </c>
      <c r="F12" s="1" t="s">
        <v>174</v>
      </c>
      <c r="G12" s="1" t="s">
        <v>178</v>
      </c>
      <c r="H12" s="1" t="s">
        <v>179</v>
      </c>
      <c r="I12" s="1" t="s">
        <v>252</v>
      </c>
      <c r="J12" s="1" t="s">
        <v>30</v>
      </c>
      <c r="K12" s="1" t="s">
        <v>253</v>
      </c>
      <c r="L12" s="1" t="s">
        <v>253</v>
      </c>
      <c r="M12" s="1" t="s">
        <v>182</v>
      </c>
      <c r="N12" s="1" t="s">
        <v>182</v>
      </c>
      <c r="O12" s="1" t="s">
        <v>183</v>
      </c>
      <c r="P12" s="1" t="s">
        <v>184</v>
      </c>
      <c r="Q12" s="1" t="s">
        <v>185</v>
      </c>
      <c r="R12" s="1" t="s">
        <v>254</v>
      </c>
      <c r="S12" s="1" t="s">
        <v>187</v>
      </c>
      <c r="T12" s="1" t="s">
        <v>188</v>
      </c>
      <c r="U12" s="1" t="s">
        <v>189</v>
      </c>
    </row>
    <row r="13" s="1" customFormat="1" spans="1:21">
      <c r="A13" s="3">
        <v>17789038693</v>
      </c>
      <c r="B13" s="1" t="s">
        <v>255</v>
      </c>
      <c r="C13" s="1" t="s">
        <v>256</v>
      </c>
      <c r="D13" s="1" t="s">
        <v>257</v>
      </c>
      <c r="E13" s="1" t="s">
        <v>258</v>
      </c>
      <c r="F13" s="1" t="s">
        <v>214</v>
      </c>
      <c r="G13" s="1" t="s">
        <v>178</v>
      </c>
      <c r="H13" s="1" t="s">
        <v>179</v>
      </c>
      <c r="I13" s="1" t="s">
        <v>259</v>
      </c>
      <c r="J13" s="1" t="s">
        <v>30</v>
      </c>
      <c r="K13" s="1" t="s">
        <v>260</v>
      </c>
      <c r="L13" s="1" t="s">
        <v>260</v>
      </c>
      <c r="M13" s="1" t="s">
        <v>182</v>
      </c>
      <c r="N13" s="1" t="s">
        <v>182</v>
      </c>
      <c r="O13" s="1" t="s">
        <v>183</v>
      </c>
      <c r="P13" s="1" t="s">
        <v>184</v>
      </c>
      <c r="Q13" s="1" t="s">
        <v>185</v>
      </c>
      <c r="R13" s="1" t="s">
        <v>261</v>
      </c>
      <c r="S13" s="1" t="s">
        <v>187</v>
      </c>
      <c r="T13" s="1" t="s">
        <v>188</v>
      </c>
      <c r="U13" s="1" t="s">
        <v>189</v>
      </c>
    </row>
    <row r="14" s="1" customFormat="1" spans="1:21">
      <c r="A14" s="3">
        <v>17789032568</v>
      </c>
      <c r="B14" s="1" t="s">
        <v>255</v>
      </c>
      <c r="C14" s="1" t="s">
        <v>262</v>
      </c>
      <c r="D14" s="1" t="s">
        <v>263</v>
      </c>
      <c r="E14" s="1" t="s">
        <v>264</v>
      </c>
      <c r="F14" s="1" t="s">
        <v>174</v>
      </c>
      <c r="G14" s="1" t="s">
        <v>178</v>
      </c>
      <c r="H14" s="1" t="s">
        <v>179</v>
      </c>
      <c r="I14" s="1" t="s">
        <v>265</v>
      </c>
      <c r="J14" s="1" t="s">
        <v>30</v>
      </c>
      <c r="K14" s="1" t="s">
        <v>266</v>
      </c>
      <c r="L14" s="1" t="s">
        <v>266</v>
      </c>
      <c r="M14" s="1" t="s">
        <v>182</v>
      </c>
      <c r="N14" s="1" t="s">
        <v>182</v>
      </c>
      <c r="O14" s="1" t="s">
        <v>183</v>
      </c>
      <c r="P14" s="1" t="s">
        <v>184</v>
      </c>
      <c r="Q14" s="1" t="s">
        <v>185</v>
      </c>
      <c r="R14" s="1" t="s">
        <v>267</v>
      </c>
      <c r="S14" s="1" t="s">
        <v>187</v>
      </c>
      <c r="T14" s="1" t="s">
        <v>188</v>
      </c>
      <c r="U14" s="1" t="s">
        <v>189</v>
      </c>
    </row>
    <row r="15" s="1" customFormat="1" spans="1:21">
      <c r="A15" s="3">
        <v>17788778028</v>
      </c>
      <c r="B15" s="1" t="s">
        <v>268</v>
      </c>
      <c r="C15" s="1" t="s">
        <v>269</v>
      </c>
      <c r="D15" s="1" t="s">
        <v>270</v>
      </c>
      <c r="E15" s="1" t="s">
        <v>271</v>
      </c>
      <c r="F15" s="1" t="s">
        <v>174</v>
      </c>
      <c r="G15" s="1" t="s">
        <v>178</v>
      </c>
      <c r="H15" s="1" t="s">
        <v>179</v>
      </c>
      <c r="I15" s="1" t="s">
        <v>272</v>
      </c>
      <c r="J15" s="1" t="s">
        <v>30</v>
      </c>
      <c r="K15" s="1" t="s">
        <v>273</v>
      </c>
      <c r="L15" s="1" t="s">
        <v>273</v>
      </c>
      <c r="M15" s="1" t="s">
        <v>182</v>
      </c>
      <c r="N15" s="1" t="s">
        <v>182</v>
      </c>
      <c r="O15" s="1" t="s">
        <v>183</v>
      </c>
      <c r="P15" s="1" t="s">
        <v>184</v>
      </c>
      <c r="Q15" s="1" t="s">
        <v>185</v>
      </c>
      <c r="R15" s="1" t="s">
        <v>274</v>
      </c>
      <c r="S15" s="1" t="s">
        <v>187</v>
      </c>
      <c r="T15" s="1" t="s">
        <v>188</v>
      </c>
      <c r="U15" s="1" t="s">
        <v>189</v>
      </c>
    </row>
    <row r="16" s="1" customFormat="1" spans="1:21">
      <c r="A16" s="3">
        <v>17781846976</v>
      </c>
      <c r="B16" s="1" t="s">
        <v>275</v>
      </c>
      <c r="C16" s="1" t="s">
        <v>276</v>
      </c>
      <c r="D16" s="1" t="s">
        <v>277</v>
      </c>
      <c r="E16" s="1" t="s">
        <v>278</v>
      </c>
      <c r="F16" s="1" t="s">
        <v>214</v>
      </c>
      <c r="G16" s="1" t="s">
        <v>178</v>
      </c>
      <c r="H16" s="1" t="s">
        <v>179</v>
      </c>
      <c r="I16" s="1" t="s">
        <v>279</v>
      </c>
      <c r="J16" s="1" t="s">
        <v>30</v>
      </c>
      <c r="K16" s="1" t="s">
        <v>280</v>
      </c>
      <c r="L16" s="1" t="s">
        <v>280</v>
      </c>
      <c r="M16" s="1" t="s">
        <v>182</v>
      </c>
      <c r="N16" s="1" t="s">
        <v>182</v>
      </c>
      <c r="O16" s="1" t="s">
        <v>183</v>
      </c>
      <c r="P16" s="1" t="s">
        <v>184</v>
      </c>
      <c r="Q16" s="1" t="s">
        <v>185</v>
      </c>
      <c r="R16" s="1" t="s">
        <v>281</v>
      </c>
      <c r="S16" s="1" t="s">
        <v>187</v>
      </c>
      <c r="T16" s="1" t="s">
        <v>188</v>
      </c>
      <c r="U16" s="1" t="s">
        <v>189</v>
      </c>
    </row>
    <row r="17" s="1" customFormat="1" spans="1:21">
      <c r="A17" s="3">
        <v>17773468754</v>
      </c>
      <c r="B17" s="1" t="s">
        <v>282</v>
      </c>
      <c r="C17" s="1" t="s">
        <v>283</v>
      </c>
      <c r="D17" s="1" t="s">
        <v>284</v>
      </c>
      <c r="E17" s="1" t="s">
        <v>285</v>
      </c>
      <c r="F17" s="1" t="s">
        <v>174</v>
      </c>
      <c r="G17" s="1" t="s">
        <v>178</v>
      </c>
      <c r="H17" s="1" t="s">
        <v>179</v>
      </c>
      <c r="I17" s="1" t="s">
        <v>286</v>
      </c>
      <c r="J17" s="1" t="s">
        <v>30</v>
      </c>
      <c r="K17" s="1" t="s">
        <v>287</v>
      </c>
      <c r="L17" s="1" t="s">
        <v>287</v>
      </c>
      <c r="M17" s="1" t="s">
        <v>182</v>
      </c>
      <c r="N17" s="1" t="s">
        <v>182</v>
      </c>
      <c r="O17" s="1" t="s">
        <v>183</v>
      </c>
      <c r="P17" s="1" t="s">
        <v>184</v>
      </c>
      <c r="Q17" s="1" t="s">
        <v>185</v>
      </c>
      <c r="R17" s="1" t="s">
        <v>288</v>
      </c>
      <c r="S17" s="1" t="s">
        <v>187</v>
      </c>
      <c r="T17" s="1" t="s">
        <v>188</v>
      </c>
      <c r="U17" s="1" t="s">
        <v>189</v>
      </c>
    </row>
    <row r="18" s="1" customFormat="1" spans="1:21">
      <c r="A18" s="3">
        <v>17745948570</v>
      </c>
      <c r="B18" s="1" t="s">
        <v>289</v>
      </c>
      <c r="C18" s="1" t="s">
        <v>290</v>
      </c>
      <c r="D18" s="1" t="s">
        <v>291</v>
      </c>
      <c r="E18" s="1" t="s">
        <v>292</v>
      </c>
      <c r="F18" s="1" t="s">
        <v>174</v>
      </c>
      <c r="G18" s="1" t="s">
        <v>178</v>
      </c>
      <c r="H18" s="1" t="s">
        <v>179</v>
      </c>
      <c r="I18" s="1" t="s">
        <v>293</v>
      </c>
      <c r="J18" s="1" t="s">
        <v>30</v>
      </c>
      <c r="K18" s="1" t="s">
        <v>294</v>
      </c>
      <c r="L18" s="1" t="s">
        <v>294</v>
      </c>
      <c r="M18" s="1" t="s">
        <v>182</v>
      </c>
      <c r="N18" s="1" t="s">
        <v>182</v>
      </c>
      <c r="O18" s="1" t="s">
        <v>183</v>
      </c>
      <c r="P18" s="1" t="s">
        <v>184</v>
      </c>
      <c r="Q18" s="1" t="s">
        <v>185</v>
      </c>
      <c r="R18" s="1" t="s">
        <v>295</v>
      </c>
      <c r="S18" s="1" t="s">
        <v>187</v>
      </c>
      <c r="T18" s="1" t="s">
        <v>188</v>
      </c>
      <c r="U18" s="1" t="s">
        <v>189</v>
      </c>
    </row>
    <row r="19" s="1" customFormat="1" spans="1:21">
      <c r="A19" s="3">
        <v>17696292406</v>
      </c>
      <c r="B19" s="1" t="s">
        <v>296</v>
      </c>
      <c r="C19" s="1" t="s">
        <v>297</v>
      </c>
      <c r="D19" s="1" t="s">
        <v>298</v>
      </c>
      <c r="E19" s="1" t="s">
        <v>299</v>
      </c>
      <c r="F19" s="1" t="s">
        <v>174</v>
      </c>
      <c r="G19" s="1" t="s">
        <v>178</v>
      </c>
      <c r="H19" s="1" t="s">
        <v>179</v>
      </c>
      <c r="I19" s="1" t="s">
        <v>300</v>
      </c>
      <c r="J19" s="1" t="s">
        <v>30</v>
      </c>
      <c r="K19" s="1" t="s">
        <v>301</v>
      </c>
      <c r="L19" s="1" t="s">
        <v>301</v>
      </c>
      <c r="M19" s="1" t="s">
        <v>182</v>
      </c>
      <c r="N19" s="1" t="s">
        <v>182</v>
      </c>
      <c r="O19" s="1" t="s">
        <v>183</v>
      </c>
      <c r="P19" s="1" t="s">
        <v>184</v>
      </c>
      <c r="Q19" s="1" t="s">
        <v>185</v>
      </c>
      <c r="R19" s="1" t="s">
        <v>302</v>
      </c>
      <c r="S19" s="1" t="s">
        <v>187</v>
      </c>
      <c r="T19" s="1" t="s">
        <v>188</v>
      </c>
      <c r="U19" s="1" t="s">
        <v>189</v>
      </c>
    </row>
    <row r="20" s="1" customFormat="1" spans="1:21">
      <c r="A20" s="3">
        <v>17688835041</v>
      </c>
      <c r="B20" s="1" t="s">
        <v>303</v>
      </c>
      <c r="C20" s="1" t="s">
        <v>304</v>
      </c>
      <c r="D20" s="1" t="s">
        <v>305</v>
      </c>
      <c r="E20" s="1" t="s">
        <v>306</v>
      </c>
      <c r="F20" s="1" t="s">
        <v>214</v>
      </c>
      <c r="G20" s="1" t="s">
        <v>178</v>
      </c>
      <c r="H20" s="1" t="s">
        <v>179</v>
      </c>
      <c r="I20" s="1" t="s">
        <v>307</v>
      </c>
      <c r="J20" s="1" t="s">
        <v>30</v>
      </c>
      <c r="K20" s="1" t="s">
        <v>308</v>
      </c>
      <c r="L20" s="1" t="s">
        <v>308</v>
      </c>
      <c r="M20" s="1" t="s">
        <v>182</v>
      </c>
      <c r="N20" s="1" t="s">
        <v>182</v>
      </c>
      <c r="O20" s="1" t="s">
        <v>183</v>
      </c>
      <c r="P20" s="1" t="s">
        <v>184</v>
      </c>
      <c r="Q20" s="1" t="s">
        <v>185</v>
      </c>
      <c r="R20" s="1" t="s">
        <v>309</v>
      </c>
      <c r="S20" s="1" t="s">
        <v>187</v>
      </c>
      <c r="T20" s="1" t="s">
        <v>188</v>
      </c>
      <c r="U20" s="1" t="s">
        <v>189</v>
      </c>
    </row>
    <row r="21" s="1" customFormat="1" spans="1:21">
      <c r="A21" s="3">
        <v>17679190743</v>
      </c>
      <c r="B21" s="1" t="s">
        <v>310</v>
      </c>
      <c r="C21" s="1" t="s">
        <v>311</v>
      </c>
      <c r="D21" s="1" t="s">
        <v>312</v>
      </c>
      <c r="E21" s="1" t="s">
        <v>313</v>
      </c>
      <c r="F21" s="1" t="s">
        <v>314</v>
      </c>
      <c r="G21" s="1" t="s">
        <v>178</v>
      </c>
      <c r="H21" s="1" t="s">
        <v>179</v>
      </c>
      <c r="I21" s="1" t="s">
        <v>315</v>
      </c>
      <c r="J21" s="1" t="s">
        <v>30</v>
      </c>
      <c r="K21" s="1" t="s">
        <v>316</v>
      </c>
      <c r="L21" s="1" t="s">
        <v>316</v>
      </c>
      <c r="M21" s="1" t="s">
        <v>182</v>
      </c>
      <c r="N21" s="1" t="s">
        <v>182</v>
      </c>
      <c r="O21" s="1" t="s">
        <v>183</v>
      </c>
      <c r="P21" s="1" t="s">
        <v>184</v>
      </c>
      <c r="Q21" s="1" t="s">
        <v>185</v>
      </c>
      <c r="R21" s="1" t="s">
        <v>317</v>
      </c>
      <c r="S21" s="1" t="s">
        <v>187</v>
      </c>
      <c r="T21" s="1" t="s">
        <v>188</v>
      </c>
      <c r="U21" s="1" t="s">
        <v>189</v>
      </c>
    </row>
    <row r="22" s="1" customFormat="1" spans="1:21">
      <c r="A22" s="3">
        <v>17657030598</v>
      </c>
      <c r="B22" s="1" t="s">
        <v>318</v>
      </c>
      <c r="C22" s="1" t="s">
        <v>319</v>
      </c>
      <c r="D22" s="1" t="s">
        <v>320</v>
      </c>
      <c r="E22" s="1" t="s">
        <v>321</v>
      </c>
      <c r="F22" s="1" t="s">
        <v>174</v>
      </c>
      <c r="G22" s="1" t="s">
        <v>178</v>
      </c>
      <c r="H22" s="1" t="s">
        <v>179</v>
      </c>
      <c r="I22" s="1" t="s">
        <v>322</v>
      </c>
      <c r="J22" s="1" t="s">
        <v>30</v>
      </c>
      <c r="K22" s="1" t="s">
        <v>323</v>
      </c>
      <c r="L22" s="1" t="s">
        <v>323</v>
      </c>
      <c r="M22" s="1" t="s">
        <v>182</v>
      </c>
      <c r="N22" s="1" t="s">
        <v>182</v>
      </c>
      <c r="O22" s="1" t="s">
        <v>183</v>
      </c>
      <c r="P22" s="1" t="s">
        <v>184</v>
      </c>
      <c r="Q22" s="1" t="s">
        <v>185</v>
      </c>
      <c r="R22" s="1" t="s">
        <v>324</v>
      </c>
      <c r="S22" s="1" t="s">
        <v>187</v>
      </c>
      <c r="T22" s="1" t="s">
        <v>188</v>
      </c>
      <c r="U22" s="1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2022-04-21T01:30:14Z</dcterms:created>
  <dcterms:modified xsi:type="dcterms:W3CDTF">2022-04-21T01:36:39Z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4C5A42CBBE3D490186BD9AA25F353D9A</vt:lpwstr>
  </property>
  <property fmtid="{D5CDD505-2E9C-101B-9397-08002B2CF9AE}" pid="3" name="KSOProductBuildVer">
    <vt:lpwstr>2052-11.1.0.11636</vt:lpwstr>
  </property>
</Properties>
</file>