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<sst xmlns="http://schemas.openxmlformats.org/spreadsheetml/2006/main" count="258" uniqueCount="122">
  <si>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</si>
  <si>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</si>
  <si>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</si>
  <si>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</si>
  <si>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</si>
  <si>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</si>
  <si>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</si>
  <si>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</si>
  <si>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</si>
  <si>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</si>
  <si>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</si>
  <si>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</si>
  <si>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</si>
  <si>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</si>
  <si>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</si>
  <si>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</si>
  <si>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</si>
  <si>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</si>
  <si>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</si>
  <si>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</si>
  <si>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</si>
  <si>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</si>
  <si>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</si>
  <si>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</si>
  <si>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</si>
  <si>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17812078587	</t>
  </si>
  <si>
    <t>Ctrip</t>
  </si>
  <si>
    <t>正常</t>
  </si>
  <si>
    <t>[郑州]IU酒店(郑州绿城广场地铁站店)(66021331)</t>
  </si>
  <si>
    <t>小U·舒适双床房&lt;双人入住&gt;&lt;内宾&gt;&lt;预付&gt;&lt;双早&gt;</t>
  </si>
  <si>
    <t>CNY</t>
  </si>
  <si>
    <t>詹明福</t>
  </si>
  <si>
    <t>CA11323220421CNY</t>
  </si>
  <si>
    <t>未提现</t>
  </si>
  <si>
    <t>携程开票</t>
  </si>
  <si>
    <t xml:space="preserve">2514420	</t>
  </si>
  <si>
    <t xml:space="preserve">104370806824	</t>
  </si>
  <si>
    <t xml:space="preserve">17812410835	</t>
  </si>
  <si>
    <t>[长沙]怡程酒店(长沙晚报店)(83418567)</t>
  </si>
  <si>
    <t>高级双床房&lt;双人入住&gt;&lt;内宾&gt;&lt;预付&gt;&lt;双早&gt;</t>
  </si>
  <si>
    <t>郑宏,肖瑞立</t>
  </si>
  <si>
    <t xml:space="preserve">	</t>
  </si>
  <si>
    <t xml:space="preserve">17812571783	</t>
  </si>
  <si>
    <t>[武汉]城市便捷酒店(武汉巨龙大道地铁站店)(71584456)</t>
  </si>
  <si>
    <t>特惠大床房&lt;双人入住&gt;&lt;内宾&gt;&lt;预付&gt;&lt;双早&gt;</t>
  </si>
  <si>
    <t>万猛</t>
  </si>
  <si>
    <t xml:space="preserve">17812726960	</t>
  </si>
  <si>
    <t>[武汉]城市便捷酒店(武汉阳逻阳光大道摩尔城店)(71636459)</t>
  </si>
  <si>
    <t>豪华大床房&lt;双人入住&gt;&lt;内宾&gt;&lt;预付&gt;&lt;双早&gt;</t>
  </si>
  <si>
    <t>石永瑞</t>
  </si>
  <si>
    <t xml:space="preserve">2514832	</t>
  </si>
  <si>
    <t xml:space="preserve">17813668989	</t>
  </si>
  <si>
    <t>[贵阳]贵阳北站亚朵酒店(65112305)</t>
  </si>
  <si>
    <t>雅致大床房&lt;双人入住&gt;&lt;内宾&gt;&lt;预付&gt;&lt;单早&gt;</t>
  </si>
  <si>
    <t>贾雨</t>
  </si>
  <si>
    <t xml:space="preserve">17813704539	</t>
  </si>
  <si>
    <t>[赣州]维也纳酒店（赣州南康区中心店）(83290923)</t>
  </si>
  <si>
    <t>标准大床房&lt;双人入住&gt;&lt;内宾&gt;&lt;预付&gt;&lt;双早&gt;</t>
  </si>
  <si>
    <t>王强</t>
  </si>
  <si>
    <t xml:space="preserve">15047111721	</t>
  </si>
  <si>
    <t>调整</t>
  </si>
  <si>
    <t>[大连]大连硬石酒店(66745057)</t>
  </si>
  <si>
    <t>豪华海景大床房&lt;内宾&gt;&lt;双人入住&gt;&lt;预付&gt;&lt;双早&gt;</t>
  </si>
  <si>
    <t>孙鼎尧</t>
  </si>
  <si>
    <t xml:space="preserve">2091943	</t>
  </si>
  <si>
    <t>，</t>
  </si>
  <si>
    <t>A220421092635481</t>
  </si>
  <si>
    <t>CNY / HKD 当前参考汇率: 1.215820169</t>
  </si>
  <si>
    <t>总计： 2528.98 CNY/
3074.78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</si>
  <si>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</si>
  <si>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</si>
  <si>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</si>
  <si>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</si>
  <si>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</si>
  <si>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</si>
  <si>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</si>
  <si>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</si>
  <si>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</si>
  <si>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</si>
  <si>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</si>
  <si>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</si>
  <si>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</si>
  <si>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</si>
  <si>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</si>
  <si>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</si>
  <si>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</si>
  <si>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</si>
  <si>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2022-04-17</t>
  </si>
  <si>
    <t>2515486</t>
  </si>
  <si>
    <t>维也纳酒店（赣州南康区中心店）</t>
  </si>
  <si>
    <t>2022-04-18</t>
  </si>
  <si>
    <t>退房日月结</t>
  </si>
  <si>
    <t>166.26</t>
  </si>
  <si>
    <t>RMB</t>
  </si>
  <si>
    <t>0</t>
  </si>
  <si>
    <t>0.00</t>
  </si>
  <si>
    <t>携程汇智国内直连</t>
  </si>
  <si>
    <t>1861</t>
  </si>
  <si>
    <t>2022-04-17 22:17:58</t>
  </si>
  <si>
    <t>否</t>
  </si>
  <si>
    <t>汇智国际旅游发展有限公司</t>
  </si>
  <si>
    <t>直连</t>
  </si>
  <si>
    <t>2515460</t>
  </si>
  <si>
    <t>贵阳北站亚朵酒店</t>
  </si>
  <si>
    <t>278.26</t>
  </si>
  <si>
    <t>2022-04-17 21:59:08</t>
  </si>
  <si>
    <t>2514832</t>
  </si>
  <si>
    <t>城市便捷酒店(武汉阳逻阳光大道摩尔城店)</t>
  </si>
  <si>
    <t>179.66</t>
  </si>
  <si>
    <t>2022-04-17 14:06:07</t>
  </si>
  <si>
    <t>2514751</t>
  </si>
  <si>
    <t>城市便捷酒店(武汉巨龙大道地铁站店)</t>
  </si>
  <si>
    <t>151.24</t>
  </si>
  <si>
    <t>2022-04-17 13:01:09</t>
  </si>
  <si>
    <t>2514640</t>
  </si>
  <si>
    <t>怡程酒店(长沙晚报店)</t>
  </si>
  <si>
    <t>590.74</t>
  </si>
  <si>
    <t>2022-04-17 11:53:32</t>
  </si>
  <si>
    <t>2514420</t>
  </si>
  <si>
    <t>IU酒店(郑州绿城广场地铁站店)</t>
  </si>
  <si>
    <t>171.82</t>
  </si>
  <si>
    <t>2022-04-17 08:16:26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</si>
</sst>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8" fillId="16" borderId="2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44668</v>
      </c>
      <c r="G2" s="6">
        <v>44669</v>
      </c>
      <c r="H2" s="4">
        <v>1</v>
      </c>
      <c r="I2" s="4">
        <v>1</v>
      </c>
      <c r="J2" s="4">
        <v>1</v>
      </c>
      <c r="K2" s="4" t="s">
        <v>30</v>
      </c>
      <c r="L2" s="4">
        <v>171.82</v>
      </c>
      <c r="M2" s="4">
        <v>171.82</v>
      </c>
      <c r="N2" s="4" t="s">
        <v>31</v>
      </c>
      <c r="O2" s="4" t="s">
        <v>32</v>
      </c>
      <c r="P2" s="4" t="s">
        <v>33</v>
      </c>
      <c r="Q2" s="4">
        <v>0</v>
      </c>
      <c r="R2" s="7">
        <v>44668</v>
      </c>
      <c r="S2" s="6">
        <v>44672</v>
      </c>
      <c r="T2" s="4" t="s">
        <v>34</v>
      </c>
      <c r="U2" s="4">
        <v>171.82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44668</v>
      </c>
      <c r="G3" s="6">
        <v>44669</v>
      </c>
      <c r="H3" s="4">
        <v>2</v>
      </c>
      <c r="I3" s="4">
        <v>1</v>
      </c>
      <c r="J3" s="4">
        <v>2</v>
      </c>
      <c r="K3" s="4" t="s">
        <v>30</v>
      </c>
      <c r="L3" s="4">
        <v>590.74</v>
      </c>
      <c r="M3" s="4">
        <v>590.74</v>
      </c>
      <c r="N3" s="4" t="s">
        <v>40</v>
      </c>
      <c r="O3" s="4" t="s">
        <v>32</v>
      </c>
      <c r="P3" s="4" t="s">
        <v>33</v>
      </c>
      <c r="Q3" s="4">
        <v>0</v>
      </c>
      <c r="R3" s="7">
        <v>44668</v>
      </c>
      <c r="S3" s="6">
        <v>44672</v>
      </c>
      <c r="T3" s="4" t="s">
        <v>34</v>
      </c>
      <c r="U3" s="4">
        <v>590.74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44668</v>
      </c>
      <c r="G4" s="6">
        <v>44669</v>
      </c>
      <c r="H4" s="4">
        <v>1</v>
      </c>
      <c r="I4" s="4">
        <v>1</v>
      </c>
      <c r="J4" s="4">
        <v>1</v>
      </c>
      <c r="K4" s="4" t="s">
        <v>30</v>
      </c>
      <c r="L4" s="4">
        <v>151.24</v>
      </c>
      <c r="M4" s="4">
        <v>151.24</v>
      </c>
      <c r="N4" s="4" t="s">
        <v>45</v>
      </c>
      <c r="O4" s="4" t="s">
        <v>32</v>
      </c>
      <c r="P4" s="4" t="s">
        <v>33</v>
      </c>
      <c r="Q4" s="4">
        <v>0</v>
      </c>
      <c r="R4" s="7">
        <v>44668</v>
      </c>
      <c r="S4" s="6">
        <v>44672</v>
      </c>
      <c r="T4" s="4" t="s">
        <v>34</v>
      </c>
      <c r="U4" s="4">
        <v>151.24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44668</v>
      </c>
      <c r="G5" s="6">
        <v>44669</v>
      </c>
      <c r="H5" s="4">
        <v>1</v>
      </c>
      <c r="I5" s="4">
        <v>1</v>
      </c>
      <c r="J5" s="4">
        <v>1</v>
      </c>
      <c r="K5" s="4" t="s">
        <v>30</v>
      </c>
      <c r="L5" s="4">
        <v>179.66</v>
      </c>
      <c r="M5" s="4">
        <v>179.66</v>
      </c>
      <c r="N5" s="4" t="s">
        <v>49</v>
      </c>
      <c r="O5" s="4" t="s">
        <v>32</v>
      </c>
      <c r="P5" s="4" t="s">
        <v>33</v>
      </c>
      <c r="Q5" s="4">
        <v>0</v>
      </c>
      <c r="R5" s="7">
        <v>44668</v>
      </c>
      <c r="S5" s="6">
        <v>44672</v>
      </c>
      <c r="T5" s="4" t="s">
        <v>34</v>
      </c>
      <c r="U5" s="4">
        <v>179.66</v>
      </c>
      <c r="V5" s="4">
        <v>0</v>
      </c>
      <c r="W5" s="4">
        <v>0</v>
      </c>
      <c r="X5" s="4" t="s">
        <v>50</v>
      </c>
      <c r="Y5" s="4" t="s">
        <v>41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44668</v>
      </c>
      <c r="G6" s="6">
        <v>44669</v>
      </c>
      <c r="H6" s="4">
        <v>1</v>
      </c>
      <c r="I6" s="4">
        <v>1</v>
      </c>
      <c r="J6" s="4">
        <v>1</v>
      </c>
      <c r="K6" s="4" t="s">
        <v>30</v>
      </c>
      <c r="L6" s="4">
        <v>278.26</v>
      </c>
      <c r="M6" s="4">
        <v>278.26</v>
      </c>
      <c r="N6" s="4" t="s">
        <v>54</v>
      </c>
      <c r="O6" s="4" t="s">
        <v>32</v>
      </c>
      <c r="P6" s="4" t="s">
        <v>33</v>
      </c>
      <c r="Q6" s="4">
        <v>0</v>
      </c>
      <c r="R6" s="7">
        <v>44668</v>
      </c>
      <c r="S6" s="6">
        <v>44672</v>
      </c>
      <c r="T6" s="4" t="s">
        <v>34</v>
      </c>
      <c r="U6" s="4">
        <v>278.26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44668</v>
      </c>
      <c r="G7" s="6">
        <v>44669</v>
      </c>
      <c r="H7" s="4">
        <v>1</v>
      </c>
      <c r="I7" s="4">
        <v>1</v>
      </c>
      <c r="J7" s="4">
        <v>1</v>
      </c>
      <c r="K7" s="4" t="s">
        <v>30</v>
      </c>
      <c r="L7" s="4">
        <v>166.26</v>
      </c>
      <c r="M7" s="4">
        <v>166.26</v>
      </c>
      <c r="N7" s="4" t="s">
        <v>58</v>
      </c>
      <c r="O7" s="4" t="s">
        <v>32</v>
      </c>
      <c r="P7" s="4" t="s">
        <v>33</v>
      </c>
      <c r="Q7" s="4">
        <v>0</v>
      </c>
      <c r="R7" s="7">
        <v>44668</v>
      </c>
      <c r="S7" s="6">
        <v>44672</v>
      </c>
      <c r="T7" s="4" t="s">
        <v>34</v>
      </c>
      <c r="U7" s="4">
        <v>166.26</v>
      </c>
      <c r="V7" s="4">
        <v>0</v>
      </c>
      <c r="W7" s="4">
        <v>0</v>
      </c>
      <c r="X7" s="4" t="s">
        <v>41</v>
      </c>
      <c r="Y7" s="4" t="s">
        <v>41</v>
      </c>
    </row>
    <row r="8" s="4" customFormat="1" spans="1:25">
      <c r="A8" s="4" t="s">
        <v>59</v>
      </c>
      <c r="B8" s="4" t="s">
        <v>26</v>
      </c>
      <c r="C8" s="4" t="s">
        <v>60</v>
      </c>
      <c r="D8" s="4" t="s">
        <v>61</v>
      </c>
      <c r="E8" s="4" t="s">
        <v>62</v>
      </c>
      <c r="F8" s="6">
        <v>44320</v>
      </c>
      <c r="G8" s="6">
        <v>44321</v>
      </c>
      <c r="H8" s="4">
        <v>1</v>
      </c>
      <c r="I8" s="4">
        <v>1</v>
      </c>
      <c r="J8" s="4">
        <v>1</v>
      </c>
      <c r="K8" s="4" t="s">
        <v>30</v>
      </c>
      <c r="L8" s="4">
        <v>991</v>
      </c>
      <c r="M8" s="4">
        <v>991</v>
      </c>
      <c r="N8" s="4" t="s">
        <v>63</v>
      </c>
      <c r="O8" s="4" t="s">
        <v>32</v>
      </c>
      <c r="P8" s="4" t="s">
        <v>33</v>
      </c>
      <c r="Q8" s="4">
        <v>0</v>
      </c>
      <c r="R8" s="7">
        <v>44316.3809259259</v>
      </c>
      <c r="S8" s="6">
        <v>44672</v>
      </c>
      <c r="T8" s="4" t="s">
        <v>34</v>
      </c>
      <c r="U8" s="4">
        <v>991</v>
      </c>
      <c r="V8" s="4">
        <v>0</v>
      </c>
      <c r="W8" s="4">
        <v>0</v>
      </c>
      <c r="X8" s="4" t="s">
        <v>64</v>
      </c>
      <c r="Y8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spans="1:9">
      <c r="A2" s="5">
        <v>17812078587</v>
      </c>
      <c r="B2" s="6">
        <v>44668</v>
      </c>
      <c r="C2" s="6">
        <v>44669</v>
      </c>
      <c r="D2" s="4">
        <v>171.82</v>
      </c>
      <c r="E2" s="4" t="str">
        <f>VLOOKUP(A2,HOP!A:L,12,0)</f>
        <v>171.82</v>
      </c>
      <c r="F2" s="4" t="str">
        <f>VLOOKUP(A2,HOP!A:C,3,0)</f>
        <v>2514420</v>
      </c>
      <c r="G2" s="4">
        <f>D2-E2</f>
        <v>0</v>
      </c>
      <c r="H2" s="4" t="str">
        <f>$H$1&amp;F2</f>
        <v>，2514420</v>
      </c>
      <c r="I2" s="4" t="str">
        <f>VLOOKUP(A2,HOP!A:U,21,0)</f>
        <v>直连</v>
      </c>
    </row>
    <row r="3" s="4" customFormat="1" spans="1:9">
      <c r="A3" s="5">
        <v>17812410835</v>
      </c>
      <c r="B3" s="6">
        <v>44668</v>
      </c>
      <c r="C3" s="6">
        <v>44669</v>
      </c>
      <c r="D3" s="4">
        <v>590.74</v>
      </c>
      <c r="E3" s="4" t="str">
        <f>VLOOKUP(A3,HOP!A:L,12,0)</f>
        <v>590.74</v>
      </c>
      <c r="F3" s="4" t="str">
        <f>VLOOKUP(A3,HOP!A:C,3,0)</f>
        <v>2514640</v>
      </c>
      <c r="G3" s="4">
        <f t="shared" ref="G3:G8" si="0">D3-E3</f>
        <v>0</v>
      </c>
      <c r="H3" s="4" t="str">
        <f t="shared" ref="H3:H8" si="1">$H$1&amp;F3</f>
        <v>，2514640</v>
      </c>
      <c r="I3" s="4" t="str">
        <f>VLOOKUP(A3,HOP!A:U,21,0)</f>
        <v>直连</v>
      </c>
    </row>
    <row r="4" s="4" customFormat="1" spans="1:9">
      <c r="A4" s="5">
        <v>17812571783</v>
      </c>
      <c r="B4" s="6">
        <v>44668</v>
      </c>
      <c r="C4" s="6">
        <v>44669</v>
      </c>
      <c r="D4" s="4">
        <v>151.24</v>
      </c>
      <c r="E4" s="4" t="str">
        <f>VLOOKUP(A4,HOP!A:L,12,0)</f>
        <v>151.24</v>
      </c>
      <c r="F4" s="4" t="str">
        <f>VLOOKUP(A4,HOP!A:C,3,0)</f>
        <v>2514751</v>
      </c>
      <c r="G4" s="4">
        <f t="shared" si="0"/>
        <v>0</v>
      </c>
      <c r="H4" s="4" t="str">
        <f t="shared" si="1"/>
        <v>，2514751</v>
      </c>
      <c r="I4" s="4" t="str">
        <f>VLOOKUP(A4,HOP!A:U,21,0)</f>
        <v>直连</v>
      </c>
    </row>
    <row r="5" s="4" customFormat="1" spans="1:9">
      <c r="A5" s="5">
        <v>17812726960</v>
      </c>
      <c r="B5" s="6">
        <v>44668</v>
      </c>
      <c r="C5" s="6">
        <v>44669</v>
      </c>
      <c r="D5" s="4">
        <v>179.66</v>
      </c>
      <c r="E5" s="4" t="str">
        <f>VLOOKUP(A5,HOP!A:L,12,0)</f>
        <v>179.66</v>
      </c>
      <c r="F5" s="4" t="str">
        <f>VLOOKUP(A5,HOP!A:C,3,0)</f>
        <v>2514832</v>
      </c>
      <c r="G5" s="4">
        <f t="shared" si="0"/>
        <v>0</v>
      </c>
      <c r="H5" s="4" t="str">
        <f t="shared" si="1"/>
        <v>，2514832</v>
      </c>
      <c r="I5" s="4" t="str">
        <f>VLOOKUP(A5,HOP!A:U,21,0)</f>
        <v>直连</v>
      </c>
    </row>
    <row r="6" s="4" customFormat="1" spans="1:9">
      <c r="A6" s="5">
        <v>17813668989</v>
      </c>
      <c r="B6" s="6">
        <v>44668</v>
      </c>
      <c r="C6" s="6">
        <v>44669</v>
      </c>
      <c r="D6" s="4">
        <v>278.26</v>
      </c>
      <c r="E6" s="4" t="str">
        <f>VLOOKUP(A6,HOP!A:L,12,0)</f>
        <v>278.26</v>
      </c>
      <c r="F6" s="4" t="str">
        <f>VLOOKUP(A6,HOP!A:C,3,0)</f>
        <v>2515460</v>
      </c>
      <c r="G6" s="4">
        <f t="shared" si="0"/>
        <v>0</v>
      </c>
      <c r="H6" s="4" t="str">
        <f t="shared" si="1"/>
        <v>，2515460</v>
      </c>
      <c r="I6" s="4" t="str">
        <f>VLOOKUP(A6,HOP!A:U,21,0)</f>
        <v>直连</v>
      </c>
    </row>
    <row r="7" s="4" customFormat="1" spans="1:9">
      <c r="A7" s="5">
        <v>17813704539</v>
      </c>
      <c r="B7" s="6">
        <v>44668</v>
      </c>
      <c r="C7" s="6">
        <v>44669</v>
      </c>
      <c r="D7" s="4">
        <v>166.26</v>
      </c>
      <c r="E7" s="4" t="str">
        <f>VLOOKUP(A7,HOP!A:L,12,0)</f>
        <v>166.26</v>
      </c>
      <c r="F7" s="4" t="str">
        <f>VLOOKUP(A7,HOP!A:C,3,0)</f>
        <v>2515486</v>
      </c>
      <c r="G7" s="4">
        <f t="shared" si="0"/>
        <v>0</v>
      </c>
      <c r="H7" s="4" t="str">
        <f t="shared" si="1"/>
        <v>，2515486</v>
      </c>
      <c r="I7" s="4" t="str">
        <f>VLOOKUP(A7,HOP!A:U,21,0)</f>
        <v>直连</v>
      </c>
    </row>
    <row r="8" s="4" customFormat="1" spans="1:9">
      <c r="A8" s="5">
        <v>15047111721</v>
      </c>
      <c r="B8" s="6">
        <v>44320</v>
      </c>
      <c r="C8" s="6">
        <v>44321</v>
      </c>
      <c r="D8" s="4">
        <v>991</v>
      </c>
      <c r="E8" s="4">
        <v>991</v>
      </c>
      <c r="F8" s="4">
        <v>2091943</v>
      </c>
      <c r="G8" s="4">
        <f t="shared" si="0"/>
        <v>0</v>
      </c>
      <c r="H8" s="4" t="str">
        <f t="shared" si="1"/>
        <v>，2091943</v>
      </c>
      <c r="I8" s="4" t="e">
        <f>VLOOKUP(A8,HOP!A:U,21,0)</f>
        <v>#N/A</v>
      </c>
    </row>
    <row r="10" spans="4:4">
      <c r="D10" s="4">
        <f>SUM(D2:D9)</f>
        <v>2528.98</v>
      </c>
    </row>
    <row r="14" spans="1:1">
      <c r="A14" s="4" t="s">
        <v>66</v>
      </c>
    </row>
    <row r="15" spans="1:1">
      <c r="A15" s="4" t="s">
        <v>67</v>
      </c>
    </row>
    <row r="16" spans="1:1">
      <c r="A16" s="4" t="s">
        <v>68</v>
      </c>
    </row>
  </sheetData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</row>
    <row r="2" s="1" customFormat="1" spans="1:21">
      <c r="A2" s="3">
        <v>17813704539</v>
      </c>
      <c r="B2" s="1" t="s">
        <v>87</v>
      </c>
      <c r="C2" s="1" t="s">
        <v>88</v>
      </c>
      <c r="D2" s="1" t="s">
        <v>89</v>
      </c>
      <c r="E2" s="1" t="s">
        <v>58</v>
      </c>
      <c r="F2" s="1" t="s">
        <v>87</v>
      </c>
      <c r="G2" s="1" t="s">
        <v>90</v>
      </c>
      <c r="H2" s="1" t="s">
        <v>91</v>
      </c>
      <c r="I2" s="1" t="s">
        <v>92</v>
      </c>
      <c r="J2" s="1" t="s">
        <v>93</v>
      </c>
      <c r="K2" s="1" t="s">
        <v>92</v>
      </c>
      <c r="L2" s="1" t="s">
        <v>92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 t="s">
        <v>101</v>
      </c>
    </row>
    <row r="3" s="1" customFormat="1" spans="1:21">
      <c r="A3" s="3">
        <v>17813668989</v>
      </c>
      <c r="B3" s="1" t="s">
        <v>87</v>
      </c>
      <c r="C3" s="1" t="s">
        <v>102</v>
      </c>
      <c r="D3" s="1" t="s">
        <v>103</v>
      </c>
      <c r="E3" s="1" t="s">
        <v>54</v>
      </c>
      <c r="F3" s="1" t="s">
        <v>87</v>
      </c>
      <c r="G3" s="1" t="s">
        <v>90</v>
      </c>
      <c r="H3" s="1" t="s">
        <v>91</v>
      </c>
      <c r="I3" s="1" t="s">
        <v>104</v>
      </c>
      <c r="J3" s="1" t="s">
        <v>93</v>
      </c>
      <c r="K3" s="1" t="s">
        <v>104</v>
      </c>
      <c r="L3" s="1" t="s">
        <v>104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105</v>
      </c>
      <c r="S3" s="1" t="s">
        <v>99</v>
      </c>
      <c r="T3" s="1" t="s">
        <v>100</v>
      </c>
      <c r="U3" s="1" t="s">
        <v>101</v>
      </c>
    </row>
    <row r="4" s="1" customFormat="1" spans="1:21">
      <c r="A4" s="3">
        <v>17812726960</v>
      </c>
      <c r="B4" s="1" t="s">
        <v>87</v>
      </c>
      <c r="C4" s="1" t="s">
        <v>106</v>
      </c>
      <c r="D4" s="1" t="s">
        <v>107</v>
      </c>
      <c r="E4" s="1" t="s">
        <v>49</v>
      </c>
      <c r="F4" s="1" t="s">
        <v>87</v>
      </c>
      <c r="G4" s="1" t="s">
        <v>90</v>
      </c>
      <c r="H4" s="1" t="s">
        <v>91</v>
      </c>
      <c r="I4" s="1" t="s">
        <v>108</v>
      </c>
      <c r="J4" s="1" t="s">
        <v>93</v>
      </c>
      <c r="K4" s="1" t="s">
        <v>108</v>
      </c>
      <c r="L4" s="1" t="s">
        <v>108</v>
      </c>
      <c r="M4" s="1" t="s">
        <v>94</v>
      </c>
      <c r="N4" s="1" t="s">
        <v>94</v>
      </c>
      <c r="O4" s="1" t="s">
        <v>95</v>
      </c>
      <c r="P4" s="1" t="s">
        <v>96</v>
      </c>
      <c r="Q4" s="1" t="s">
        <v>97</v>
      </c>
      <c r="R4" s="1" t="s">
        <v>109</v>
      </c>
      <c r="S4" s="1" t="s">
        <v>99</v>
      </c>
      <c r="T4" s="1" t="s">
        <v>100</v>
      </c>
      <c r="U4" s="1" t="s">
        <v>101</v>
      </c>
    </row>
    <row r="5" s="1" customFormat="1" spans="1:21">
      <c r="A5" s="3">
        <v>17812571783</v>
      </c>
      <c r="B5" s="1" t="s">
        <v>87</v>
      </c>
      <c r="C5" s="1" t="s">
        <v>110</v>
      </c>
      <c r="D5" s="1" t="s">
        <v>111</v>
      </c>
      <c r="E5" s="1" t="s">
        <v>45</v>
      </c>
      <c r="F5" s="1" t="s">
        <v>87</v>
      </c>
      <c r="G5" s="1" t="s">
        <v>90</v>
      </c>
      <c r="H5" s="1" t="s">
        <v>91</v>
      </c>
      <c r="I5" s="1" t="s">
        <v>112</v>
      </c>
      <c r="J5" s="1" t="s">
        <v>93</v>
      </c>
      <c r="K5" s="1" t="s">
        <v>112</v>
      </c>
      <c r="L5" s="1" t="s">
        <v>112</v>
      </c>
      <c r="M5" s="1" t="s">
        <v>94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113</v>
      </c>
      <c r="S5" s="1" t="s">
        <v>99</v>
      </c>
      <c r="T5" s="1" t="s">
        <v>100</v>
      </c>
      <c r="U5" s="1" t="s">
        <v>101</v>
      </c>
    </row>
    <row r="6" s="1" customFormat="1" spans="1:21">
      <c r="A6" s="3">
        <v>17812410835</v>
      </c>
      <c r="B6" s="1" t="s">
        <v>87</v>
      </c>
      <c r="C6" s="1" t="s">
        <v>114</v>
      </c>
      <c r="D6" s="1" t="s">
        <v>115</v>
      </c>
      <c r="E6" s="1" t="s">
        <v>40</v>
      </c>
      <c r="F6" s="1" t="s">
        <v>87</v>
      </c>
      <c r="G6" s="1" t="s">
        <v>90</v>
      </c>
      <c r="H6" s="1" t="s">
        <v>91</v>
      </c>
      <c r="I6" s="1" t="s">
        <v>116</v>
      </c>
      <c r="J6" s="1" t="s">
        <v>93</v>
      </c>
      <c r="K6" s="1" t="s">
        <v>116</v>
      </c>
      <c r="L6" s="1" t="s">
        <v>116</v>
      </c>
      <c r="M6" s="1" t="s">
        <v>94</v>
      </c>
      <c r="N6" s="1" t="s">
        <v>94</v>
      </c>
      <c r="O6" s="1" t="s">
        <v>95</v>
      </c>
      <c r="P6" s="1" t="s">
        <v>96</v>
      </c>
      <c r="Q6" s="1" t="s">
        <v>97</v>
      </c>
      <c r="R6" s="1" t="s">
        <v>117</v>
      </c>
      <c r="S6" s="1" t="s">
        <v>99</v>
      </c>
      <c r="T6" s="1" t="s">
        <v>100</v>
      </c>
      <c r="U6" s="1" t="s">
        <v>101</v>
      </c>
    </row>
    <row r="7" s="1" customFormat="1" spans="1:21">
      <c r="A7" s="3">
        <v>17812078587</v>
      </c>
      <c r="B7" s="1" t="s">
        <v>87</v>
      </c>
      <c r="C7" s="1" t="s">
        <v>118</v>
      </c>
      <c r="D7" s="1" t="s">
        <v>119</v>
      </c>
      <c r="E7" s="1" t="s">
        <v>31</v>
      </c>
      <c r="F7" s="1" t="s">
        <v>87</v>
      </c>
      <c r="G7" s="1" t="s">
        <v>90</v>
      </c>
      <c r="H7" s="1" t="s">
        <v>91</v>
      </c>
      <c r="I7" s="1" t="s">
        <v>120</v>
      </c>
      <c r="J7" s="1" t="s">
        <v>93</v>
      </c>
      <c r="K7" s="1" t="s">
        <v>120</v>
      </c>
      <c r="L7" s="1" t="s">
        <v>120</v>
      </c>
      <c r="M7" s="1" t="s">
        <v>94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121</v>
      </c>
      <c r="S7" s="1" t="s">
        <v>99</v>
      </c>
      <c r="T7" s="1" t="s">
        <v>100</v>
      </c>
      <c r="U7" s="1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2022-04-21T01:19:44Z</dcterms:created>
  <dcterms:modified xsi:type="dcterms:W3CDTF">2022-04-21T01:24:47Z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E14573EBCFC94A01AF6C28D115952C30</vt:lpwstr>
  </property>
  <property fmtid="{D5CDD505-2E9C-101B-9397-08002B2CF9AE}" pid="3" name="KSOProductBuildVer">
    <vt:lpwstr>2052-11.1.0.11636</vt:lpwstr>
  </property>
</Properties>
</file>