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<sst xmlns="http://schemas.openxmlformats.org/spreadsheetml/2006/main" count="502" uniqueCount="237">
  <si>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</si>
  <si>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</si>
  <si>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</si>
  <si>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</si>
  <si>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</si>
  <si>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</si>
  <si>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</si>
  <si>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</si>
  <si>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</si>
  <si>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</si>
  <si>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</si>
  <si>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</si>
  <si>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</si>
  <si>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</si>
  <si>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</si>
  <si>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</si>
  <si>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</si>
  <si>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</si>
  <si>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</si>
  <si>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</si>
  <si>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</si>
  <si>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</si>
  <si>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</si>
  <si>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</si>
  <si>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</si>
  <si>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16946677527	</t>
  </si>
  <si>
    <t>Ctrip</t>
  </si>
  <si>
    <t>正常</t>
  </si>
  <si>
    <t>[摩押]莫伯舒适套房酒店－靠近拱门国家公园(Comfort Suites Moab Near Arches National Park)(37252192)</t>
  </si>
  <si>
    <t>2张大床房&lt;2人入住&gt;&lt;不退款&gt;</t>
  </si>
  <si>
    <t>USD</t>
  </si>
  <si>
    <t>Tarbell/Sally Elizabeth</t>
  </si>
  <si>
    <t>CA5326220421USD</t>
  </si>
  <si>
    <t>未提现</t>
  </si>
  <si>
    <t>携程开票</t>
  </si>
  <si>
    <t xml:space="preserve">2332284	</t>
  </si>
  <si>
    <t xml:space="preserve">489459236	</t>
  </si>
  <si>
    <t xml:space="preserve">17542430146	</t>
  </si>
  <si>
    <t>[新加坡]新加坡巴耶利峇寰庭商旅酒店 (Staycation Approved)(SG Clean)(Aqueen Hotel Paya Lebar Singapore (Staycation Approved)(SG Clean))(37208176)</t>
  </si>
  <si>
    <t>高级房&lt;不退款&gt;&lt;2人入住&gt;</t>
  </si>
  <si>
    <t>Gaz/Luqman</t>
  </si>
  <si>
    <t xml:space="preserve">	</t>
  </si>
  <si>
    <t xml:space="preserve">33082020-1	</t>
  </si>
  <si>
    <t xml:space="preserve">17580430218	</t>
  </si>
  <si>
    <t>[巴黎]阿卡西雅酒店(Acacia Hotel)(39684520)</t>
  </si>
  <si>
    <t>双人间&lt;不退款&gt;&lt;2人入住&gt;</t>
  </si>
  <si>
    <t>Steinberg/Rene Helmut</t>
  </si>
  <si>
    <t xml:space="preserve">2452831	</t>
  </si>
  <si>
    <t xml:space="preserve">15419	</t>
  </si>
  <si>
    <t xml:space="preserve">17598756294	</t>
  </si>
  <si>
    <t>[好莱坞]玛格丽塔维尔好莱坞海滩度假村(Margaritaville Hollywood Beach Resort)(40087610)</t>
  </si>
  <si>
    <t>天堂海景1特大床房&lt;不退款&gt;&lt;2人入住&gt;</t>
  </si>
  <si>
    <t>MARX/YOLANDA</t>
  </si>
  <si>
    <t xml:space="preserve">2456905	</t>
  </si>
  <si>
    <t xml:space="preserve">8074SC436809	</t>
  </si>
  <si>
    <t xml:space="preserve">17642336775	</t>
  </si>
  <si>
    <t>[巴黎]钟楼巴黎14玛娜巴纳斯峰酒店(Campanile Paris 14 - Maine Montparnasse)(39034658)</t>
  </si>
  <si>
    <t>双人床房&lt;2人入住&gt;&lt;不退款&gt;&lt;早餐&gt;</t>
  </si>
  <si>
    <t>BARBIER/anita</t>
  </si>
  <si>
    <t xml:space="preserve">17735491328	</t>
  </si>
  <si>
    <t>[威斯敏斯特城]胜利之家酒店(Victory House Hotel)(37214020)</t>
  </si>
  <si>
    <t>经典大床房&lt;不退款&gt;&lt;2人入住&gt;</t>
  </si>
  <si>
    <t>PAUL/AMBER MIA,BLANKS/SAMUEL</t>
  </si>
  <si>
    <t xml:space="preserve">2489263	</t>
  </si>
  <si>
    <t xml:space="preserve">889204	</t>
  </si>
  <si>
    <t xml:space="preserve">17770609288	</t>
  </si>
  <si>
    <t>[威尼斯]广场酒店(Hotel Plaza Venice)(37222208)</t>
  </si>
  <si>
    <t>经典房&lt;不退款&gt;&lt;2人入住&gt;</t>
  </si>
  <si>
    <t>Cho/Hwirim,Cho/Hwirim</t>
  </si>
  <si>
    <t xml:space="preserve">2500052	</t>
  </si>
  <si>
    <t xml:space="preserve">17788438946	</t>
  </si>
  <si>
    <t>[罗德兹]罗德兹普瑞米尔经典酒店(Premiere Classe Rodez)(39684726)</t>
  </si>
  <si>
    <t>标准间1双人床&lt;不退款&gt;&lt;2人入住&gt;</t>
  </si>
  <si>
    <t>Caulat/nathalie</t>
  </si>
  <si>
    <t xml:space="preserve">2505949	</t>
  </si>
  <si>
    <t xml:space="preserve">33764UC000376	</t>
  </si>
  <si>
    <t xml:space="preserve">17788770343	</t>
  </si>
  <si>
    <t>[威斯敏斯特城]圣詹姆士庭院-阿塔酒店-伦敦(St. James' Court, A Taj Hotel, London)(37208843)</t>
  </si>
  <si>
    <t>经典双人房&lt;不退款&gt;&lt;2人入住&gt;</t>
  </si>
  <si>
    <t>Zai/Shirley</t>
  </si>
  <si>
    <t xml:space="preserve">2506052	</t>
  </si>
  <si>
    <t xml:space="preserve">75717SC083381	</t>
  </si>
  <si>
    <t xml:space="preserve">17798746005	</t>
  </si>
  <si>
    <t>[芭堤雅]花园海景度假酒店(Garden Sea View Resort)(37244913)</t>
  </si>
  <si>
    <t>高级城景房&lt;不退款&gt;&lt;2人入住&gt;</t>
  </si>
  <si>
    <t>Wongkalasin/Yuttana</t>
  </si>
  <si>
    <t xml:space="preserve">17798858471	</t>
  </si>
  <si>
    <t>[杜鲁斯]德卢斯米勒山购物中心附近伊克诺旅馆(Econo Lodge Duluth Near Miller Hill Mall)(40037658)</t>
  </si>
  <si>
    <t>标准客房1张大床&lt;不退款&gt;&lt;2人入住&gt;</t>
  </si>
  <si>
    <t>Kiezebrink/Meghan</t>
  </si>
  <si>
    <t xml:space="preserve">2509953	</t>
  </si>
  <si>
    <t xml:space="preserve">77670414	</t>
  </si>
  <si>
    <t xml:space="preserve">17804001301	</t>
  </si>
  <si>
    <t>[盐湖城]美国大酒店(Grand America Hotel)(37231658)</t>
  </si>
  <si>
    <t>至尊2张大号床房&lt;不退款&gt;&lt;2人入住&gt;</t>
  </si>
  <si>
    <t>Feagler/Dale</t>
  </si>
  <si>
    <t xml:space="preserve">2511528	</t>
  </si>
  <si>
    <t xml:space="preserve">107855430	</t>
  </si>
  <si>
    <t xml:space="preserve">17812660401	</t>
  </si>
  <si>
    <t>[弗拉格斯塔夫]滑雪板基地旅馆(Basecamp at Snowbowl)(39992125)</t>
  </si>
  <si>
    <t>1间大床房（客舱）&lt;不退款&gt;&lt;2人入住&gt;</t>
  </si>
  <si>
    <t>Deal/James</t>
  </si>
  <si>
    <t xml:space="preserve">2514798	</t>
  </si>
  <si>
    <t xml:space="preserve">12776625ba87019607	</t>
  </si>
  <si>
    <t xml:space="preserve">17813066544	</t>
  </si>
  <si>
    <t>[兰贝斯区]伦敦丽亭滨河酒店(Park Plaza London Riverbank)(37203460)</t>
  </si>
  <si>
    <t>高级双人房&lt;不退款&gt;&lt;2人入住&gt;</t>
  </si>
  <si>
    <t>LI/Mingyinfeng,Liu/Yijiang</t>
  </si>
  <si>
    <t xml:space="preserve">2515041	</t>
  </si>
  <si>
    <t xml:space="preserve">12387092	</t>
  </si>
  <si>
    <t>，</t>
  </si>
  <si>
    <t>A220421093127481</t>
  </si>
  <si>
    <t>USD / HKD 当前参考汇率: 7.8448</t>
  </si>
  <si>
    <t>总计：6085 USD/
47735.61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</si>
  <si>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</si>
  <si>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</si>
  <si>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</si>
  <si>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</si>
  <si>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</si>
  <si>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</si>
  <si>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</si>
  <si>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</si>
  <si>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</si>
  <si>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</si>
  <si>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</si>
  <si>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</si>
  <si>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</si>
  <si>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</si>
  <si>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</si>
  <si>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</si>
  <si>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</si>
  <si>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</si>
  <si>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2022-04-17</t>
  </si>
  <si>
    <t>2515041</t>
  </si>
  <si>
    <t>伦敦丽亭滨河酒店</t>
  </si>
  <si>
    <t>LI Mingyinfeng,Liu Yijiang</t>
  </si>
  <si>
    <t>2022-04-18</t>
  </si>
  <si>
    <t>退房日周结</t>
  </si>
  <si>
    <t>1149.39</t>
  </si>
  <si>
    <t>180.00</t>
  </si>
  <si>
    <t>0</t>
  </si>
  <si>
    <t>0.00</t>
  </si>
  <si>
    <t>携程盛景国际直连</t>
  </si>
  <si>
    <t>01.010677</t>
  </si>
  <si>
    <t>2022-04-17 17:01:48</t>
  </si>
  <si>
    <t>否</t>
  </si>
  <si>
    <t>汇智国际旅游发展有限公司</t>
  </si>
  <si>
    <t>直连</t>
  </si>
  <si>
    <t>2514798</t>
  </si>
  <si>
    <t>滑雪缆车小木屋</t>
  </si>
  <si>
    <t>Deal James</t>
  </si>
  <si>
    <t>568.31</t>
  </si>
  <si>
    <t>89.00</t>
  </si>
  <si>
    <t>2022-04-17 13:40:55</t>
  </si>
  <si>
    <t>2022-04-15</t>
  </si>
  <si>
    <t>2511528</t>
  </si>
  <si>
    <t>美国大酒店</t>
  </si>
  <si>
    <t>Feagler Dale</t>
  </si>
  <si>
    <t>1987.60</t>
  </si>
  <si>
    <t>311.00</t>
  </si>
  <si>
    <t>2022-04-15 05:46:05</t>
  </si>
  <si>
    <t>2022-04-14</t>
  </si>
  <si>
    <t>2509953</t>
  </si>
  <si>
    <t>米勒山商场伊克诺旅店</t>
  </si>
  <si>
    <t>Kiezebrink Meghan</t>
  </si>
  <si>
    <t>446.74</t>
  </si>
  <si>
    <t>70.00</t>
  </si>
  <si>
    <t>2022-04-14 05:37:36</t>
  </si>
  <si>
    <t>2509857</t>
  </si>
  <si>
    <t>花园海景度假酒店</t>
  </si>
  <si>
    <t>Wongkalasin Yuttana</t>
  </si>
  <si>
    <t>344.52</t>
  </si>
  <si>
    <t>54.00</t>
  </si>
  <si>
    <t>2022-04-14 00:56:38</t>
  </si>
  <si>
    <t>2022-04-10</t>
  </si>
  <si>
    <t>2506052</t>
  </si>
  <si>
    <t>圣詹姆士庭院-阿塔酒店-伦敦</t>
  </si>
  <si>
    <t>Zai Shirley</t>
  </si>
  <si>
    <t>1639.27</t>
  </si>
  <si>
    <t>257.00</t>
  </si>
  <si>
    <t>2022-04-10 22:33:05</t>
  </si>
  <si>
    <t>2505949</t>
  </si>
  <si>
    <t>罗德兹高级酒店</t>
  </si>
  <si>
    <t>Caulat nathalie</t>
  </si>
  <si>
    <t>255.14</t>
  </si>
  <si>
    <t>40.00</t>
  </si>
  <si>
    <t>2022-04-10 20:32:15</t>
  </si>
  <si>
    <t>2022-04-06</t>
  </si>
  <si>
    <t>2500052</t>
  </si>
  <si>
    <t>梅斯特广场酒店</t>
  </si>
  <si>
    <t>Cho Hwirim,Cho Hwirim</t>
  </si>
  <si>
    <t>2162.14</t>
  </si>
  <si>
    <t>339.00</t>
  </si>
  <si>
    <t>2022-04-06 17:20:01</t>
  </si>
  <si>
    <t>2022-03-30</t>
  </si>
  <si>
    <t>2489263</t>
  </si>
  <si>
    <t>伦敦莱斯特广场胜利之家酒店</t>
  </si>
  <si>
    <t>PAUL AMBER MIA,BLANKS SAMUEL</t>
  </si>
  <si>
    <t>1537.22</t>
  </si>
  <si>
    <t>241.00</t>
  </si>
  <si>
    <t>2022-03-30 05:33:24</t>
  </si>
  <si>
    <t>2022-03-14</t>
  </si>
  <si>
    <t>2465616</t>
  </si>
  <si>
    <t>钟楼巴黎14玛娜巴纳斯峰酒店</t>
  </si>
  <si>
    <t>BARBIER anita</t>
  </si>
  <si>
    <t>2022-04-16</t>
  </si>
  <si>
    <t>1143.43</t>
  </si>
  <si>
    <t>2022-03-14 04:13:41</t>
  </si>
  <si>
    <t>2022-03-09</t>
  </si>
  <si>
    <t>2456905</t>
  </si>
  <si>
    <t>玛格丽特维尔好莱坞海滩渡假村</t>
  </si>
  <si>
    <t>MARX YOLANDA</t>
  </si>
  <si>
    <t>2022-04-12</t>
  </si>
  <si>
    <t>24514.27</t>
  </si>
  <si>
    <t>3871.00</t>
  </si>
  <si>
    <t>2022-03-09 11:22:55</t>
  </si>
  <si>
    <t>2022-03-06</t>
  </si>
  <si>
    <t>2452831</t>
  </si>
  <si>
    <t>阿卡西雅酒店</t>
  </si>
  <si>
    <t>Steinberg Rene Helmut</t>
  </si>
  <si>
    <t>1348.99</t>
  </si>
  <si>
    <t>213.00</t>
  </si>
  <si>
    <t>2022-03-06 21:52:39</t>
  </si>
  <si>
    <t>2022-03-03</t>
  </si>
  <si>
    <t>2446179</t>
  </si>
  <si>
    <t>新加坡巴耶利峇寰庭商旅酒店 (Staycation Approved)(SG Clean)</t>
  </si>
  <si>
    <t>Gaz Luqman</t>
  </si>
  <si>
    <t>513.13</t>
  </si>
  <si>
    <t>81.00</t>
  </si>
  <si>
    <t>2022-03-03 14:28:56</t>
  </si>
  <si>
    <t>2021-12-09</t>
  </si>
  <si>
    <t>2332284</t>
  </si>
  <si>
    <t>莫伯舒适套房酒店－靠近拱门国家公园</t>
  </si>
  <si>
    <t>Tarbell Sally Elizabeth</t>
  </si>
  <si>
    <t>1016.01</t>
  </si>
  <si>
    <t>159.00</t>
  </si>
  <si>
    <t>2021-12-09 04:57:21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</si>
</sst>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1" fillId="20" borderId="3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44668</v>
      </c>
      <c r="G2" s="6">
        <v>44669</v>
      </c>
      <c r="H2" s="4">
        <v>1</v>
      </c>
      <c r="I2" s="4">
        <v>1</v>
      </c>
      <c r="J2" s="4">
        <v>1</v>
      </c>
      <c r="K2" s="4" t="s">
        <v>30</v>
      </c>
      <c r="L2" s="4">
        <v>159</v>
      </c>
      <c r="M2" s="4">
        <v>159</v>
      </c>
      <c r="N2" s="4" t="s">
        <v>31</v>
      </c>
      <c r="O2" s="4" t="s">
        <v>32</v>
      </c>
      <c r="P2" s="4" t="s">
        <v>33</v>
      </c>
      <c r="Q2" s="4">
        <v>0</v>
      </c>
      <c r="R2" s="7">
        <v>44539</v>
      </c>
      <c r="S2" s="6">
        <v>44672</v>
      </c>
      <c r="T2" s="4" t="s">
        <v>34</v>
      </c>
      <c r="U2" s="4">
        <v>159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44668</v>
      </c>
      <c r="G3" s="6">
        <v>44669</v>
      </c>
      <c r="H3" s="4">
        <v>1</v>
      </c>
      <c r="I3" s="4">
        <v>1</v>
      </c>
      <c r="J3" s="4">
        <v>1</v>
      </c>
      <c r="K3" s="4" t="s">
        <v>30</v>
      </c>
      <c r="L3" s="4">
        <v>81</v>
      </c>
      <c r="M3" s="4">
        <v>81</v>
      </c>
      <c r="N3" s="4" t="s">
        <v>40</v>
      </c>
      <c r="O3" s="4" t="s">
        <v>32</v>
      </c>
      <c r="P3" s="4" t="s">
        <v>33</v>
      </c>
      <c r="Q3" s="4">
        <v>0</v>
      </c>
      <c r="R3" s="7">
        <v>44623</v>
      </c>
      <c r="S3" s="6">
        <v>44672</v>
      </c>
      <c r="T3" s="4" t="s">
        <v>34</v>
      </c>
      <c r="U3" s="4">
        <v>81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44666</v>
      </c>
      <c r="G4" s="6">
        <v>44669</v>
      </c>
      <c r="H4" s="4">
        <v>1</v>
      </c>
      <c r="I4" s="4">
        <v>3</v>
      </c>
      <c r="J4" s="4">
        <v>3</v>
      </c>
      <c r="K4" s="4" t="s">
        <v>30</v>
      </c>
      <c r="L4" s="4">
        <v>213</v>
      </c>
      <c r="M4" s="4">
        <v>213</v>
      </c>
      <c r="N4" s="4" t="s">
        <v>46</v>
      </c>
      <c r="O4" s="4" t="s">
        <v>32</v>
      </c>
      <c r="P4" s="4" t="s">
        <v>33</v>
      </c>
      <c r="Q4" s="4">
        <v>0</v>
      </c>
      <c r="R4" s="7">
        <v>44626</v>
      </c>
      <c r="S4" s="6">
        <v>44672</v>
      </c>
      <c r="T4" s="4" t="s">
        <v>34</v>
      </c>
      <c r="U4" s="4">
        <v>213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44663</v>
      </c>
      <c r="G5" s="6">
        <v>44669</v>
      </c>
      <c r="H5" s="4">
        <v>1</v>
      </c>
      <c r="I5" s="4">
        <v>6</v>
      </c>
      <c r="J5" s="4">
        <v>6</v>
      </c>
      <c r="K5" s="4" t="s">
        <v>30</v>
      </c>
      <c r="L5" s="4">
        <v>3871</v>
      </c>
      <c r="M5" s="4">
        <v>3871</v>
      </c>
      <c r="N5" s="4" t="s">
        <v>52</v>
      </c>
      <c r="O5" s="4" t="s">
        <v>32</v>
      </c>
      <c r="P5" s="4" t="s">
        <v>33</v>
      </c>
      <c r="Q5" s="4">
        <v>0</v>
      </c>
      <c r="R5" s="7">
        <v>44629</v>
      </c>
      <c r="S5" s="6">
        <v>44672</v>
      </c>
      <c r="T5" s="4" t="s">
        <v>34</v>
      </c>
      <c r="U5" s="4">
        <v>3871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44667</v>
      </c>
      <c r="G6" s="6">
        <v>44669</v>
      </c>
      <c r="H6" s="4">
        <v>1</v>
      </c>
      <c r="I6" s="4">
        <v>2</v>
      </c>
      <c r="J6" s="4">
        <v>2</v>
      </c>
      <c r="K6" s="4" t="s">
        <v>30</v>
      </c>
      <c r="L6" s="4">
        <v>180</v>
      </c>
      <c r="M6" s="4">
        <v>180</v>
      </c>
      <c r="N6" s="4" t="s">
        <v>58</v>
      </c>
      <c r="O6" s="4" t="s">
        <v>32</v>
      </c>
      <c r="P6" s="4" t="s">
        <v>33</v>
      </c>
      <c r="Q6" s="4">
        <v>0</v>
      </c>
      <c r="R6" s="7">
        <v>44634</v>
      </c>
      <c r="S6" s="6">
        <v>44672</v>
      </c>
      <c r="T6" s="4" t="s">
        <v>34</v>
      </c>
      <c r="U6" s="4">
        <v>180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44668</v>
      </c>
      <c r="G7" s="6">
        <v>44669</v>
      </c>
      <c r="H7" s="4">
        <v>1</v>
      </c>
      <c r="I7" s="4">
        <v>1</v>
      </c>
      <c r="J7" s="4">
        <v>1</v>
      </c>
      <c r="K7" s="4" t="s">
        <v>30</v>
      </c>
      <c r="L7" s="4">
        <v>241</v>
      </c>
      <c r="M7" s="4">
        <v>241</v>
      </c>
      <c r="N7" s="4" t="s">
        <v>62</v>
      </c>
      <c r="O7" s="4" t="s">
        <v>32</v>
      </c>
      <c r="P7" s="4" t="s">
        <v>33</v>
      </c>
      <c r="Q7" s="4">
        <v>0</v>
      </c>
      <c r="R7" s="7">
        <v>44650</v>
      </c>
      <c r="S7" s="6">
        <v>44672</v>
      </c>
      <c r="T7" s="4" t="s">
        <v>34</v>
      </c>
      <c r="U7" s="4">
        <v>241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44666</v>
      </c>
      <c r="G8" s="6">
        <v>44669</v>
      </c>
      <c r="H8" s="4">
        <v>1</v>
      </c>
      <c r="I8" s="4">
        <v>3</v>
      </c>
      <c r="J8" s="4">
        <v>3</v>
      </c>
      <c r="K8" s="4" t="s">
        <v>30</v>
      </c>
      <c r="L8" s="4">
        <v>339</v>
      </c>
      <c r="M8" s="4">
        <v>339</v>
      </c>
      <c r="N8" s="4" t="s">
        <v>68</v>
      </c>
      <c r="O8" s="4" t="s">
        <v>32</v>
      </c>
      <c r="P8" s="4" t="s">
        <v>33</v>
      </c>
      <c r="Q8" s="4">
        <v>0</v>
      </c>
      <c r="R8" s="7">
        <v>44657</v>
      </c>
      <c r="S8" s="6">
        <v>44672</v>
      </c>
      <c r="T8" s="4" t="s">
        <v>34</v>
      </c>
      <c r="U8" s="4">
        <v>339</v>
      </c>
      <c r="V8" s="4">
        <v>0</v>
      </c>
      <c r="W8" s="4">
        <v>0</v>
      </c>
      <c r="X8" s="4" t="s">
        <v>69</v>
      </c>
      <c r="Y8" s="4" t="s">
        <v>41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44668</v>
      </c>
      <c r="G9" s="6">
        <v>44669</v>
      </c>
      <c r="H9" s="4">
        <v>1</v>
      </c>
      <c r="I9" s="4">
        <v>1</v>
      </c>
      <c r="J9" s="4">
        <v>1</v>
      </c>
      <c r="K9" s="4" t="s">
        <v>30</v>
      </c>
      <c r="L9" s="4">
        <v>40</v>
      </c>
      <c r="M9" s="4">
        <v>40</v>
      </c>
      <c r="N9" s="4" t="s">
        <v>73</v>
      </c>
      <c r="O9" s="4" t="s">
        <v>32</v>
      </c>
      <c r="P9" s="4" t="s">
        <v>33</v>
      </c>
      <c r="Q9" s="4">
        <v>0</v>
      </c>
      <c r="R9" s="7">
        <v>44661</v>
      </c>
      <c r="S9" s="6">
        <v>44672</v>
      </c>
      <c r="T9" s="4" t="s">
        <v>34</v>
      </c>
      <c r="U9" s="4">
        <v>40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44668</v>
      </c>
      <c r="G10" s="6">
        <v>44669</v>
      </c>
      <c r="H10" s="4">
        <v>1</v>
      </c>
      <c r="I10" s="4">
        <v>1</v>
      </c>
      <c r="J10" s="4">
        <v>1</v>
      </c>
      <c r="K10" s="4" t="s">
        <v>30</v>
      </c>
      <c r="L10" s="4">
        <v>257</v>
      </c>
      <c r="M10" s="4">
        <v>257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44661</v>
      </c>
      <c r="S10" s="6">
        <v>44672</v>
      </c>
      <c r="T10" s="4" t="s">
        <v>34</v>
      </c>
      <c r="U10" s="4">
        <v>257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44668</v>
      </c>
      <c r="G11" s="6">
        <v>44669</v>
      </c>
      <c r="H11" s="4">
        <v>2</v>
      </c>
      <c r="I11" s="4">
        <v>1</v>
      </c>
      <c r="J11" s="4">
        <v>2</v>
      </c>
      <c r="K11" s="4" t="s">
        <v>30</v>
      </c>
      <c r="L11" s="4">
        <v>54</v>
      </c>
      <c r="M11" s="4">
        <v>54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44665</v>
      </c>
      <c r="S11" s="6">
        <v>44672</v>
      </c>
      <c r="T11" s="4" t="s">
        <v>34</v>
      </c>
      <c r="U11" s="4">
        <v>54</v>
      </c>
      <c r="V11" s="4">
        <v>0</v>
      </c>
      <c r="W11" s="4">
        <v>0</v>
      </c>
      <c r="X11" s="4" t="s">
        <v>41</v>
      </c>
      <c r="Y11" s="4" t="s">
        <v>41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44668</v>
      </c>
      <c r="G12" s="6">
        <v>44669</v>
      </c>
      <c r="H12" s="4">
        <v>1</v>
      </c>
      <c r="I12" s="4">
        <v>1</v>
      </c>
      <c r="J12" s="4">
        <v>1</v>
      </c>
      <c r="K12" s="4" t="s">
        <v>30</v>
      </c>
      <c r="L12" s="4">
        <v>70</v>
      </c>
      <c r="M12" s="4">
        <v>70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44665</v>
      </c>
      <c r="S12" s="6">
        <v>44672</v>
      </c>
      <c r="T12" s="4" t="s">
        <v>34</v>
      </c>
      <c r="U12" s="4">
        <v>70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44668</v>
      </c>
      <c r="G13" s="6">
        <v>44669</v>
      </c>
      <c r="H13" s="4">
        <v>1</v>
      </c>
      <c r="I13" s="4">
        <v>1</v>
      </c>
      <c r="J13" s="4">
        <v>1</v>
      </c>
      <c r="K13" s="4" t="s">
        <v>30</v>
      </c>
      <c r="L13" s="4">
        <v>311</v>
      </c>
      <c r="M13" s="4">
        <v>311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44666</v>
      </c>
      <c r="S13" s="6">
        <v>44672</v>
      </c>
      <c r="T13" s="4" t="s">
        <v>34</v>
      </c>
      <c r="U13" s="4">
        <v>311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44668</v>
      </c>
      <c r="G14" s="6">
        <v>44669</v>
      </c>
      <c r="H14" s="4">
        <v>1</v>
      </c>
      <c r="I14" s="4">
        <v>1</v>
      </c>
      <c r="J14" s="4">
        <v>1</v>
      </c>
      <c r="K14" s="4" t="s">
        <v>30</v>
      </c>
      <c r="L14" s="4">
        <v>89</v>
      </c>
      <c r="M14" s="4">
        <v>89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44668</v>
      </c>
      <c r="S14" s="6">
        <v>44672</v>
      </c>
      <c r="T14" s="4" t="s">
        <v>34</v>
      </c>
      <c r="U14" s="4">
        <v>89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44668</v>
      </c>
      <c r="G15" s="6">
        <v>44669</v>
      </c>
      <c r="H15" s="4">
        <v>1</v>
      </c>
      <c r="I15" s="4">
        <v>1</v>
      </c>
      <c r="J15" s="4">
        <v>1</v>
      </c>
      <c r="K15" s="4" t="s">
        <v>30</v>
      </c>
      <c r="L15" s="4">
        <v>180</v>
      </c>
      <c r="M15" s="4">
        <v>180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44668</v>
      </c>
      <c r="S15" s="6">
        <v>44672</v>
      </c>
      <c r="T15" s="4" t="s">
        <v>34</v>
      </c>
      <c r="U15" s="4">
        <v>180</v>
      </c>
      <c r="V15" s="4">
        <v>0</v>
      </c>
      <c r="W15" s="4">
        <v>0</v>
      </c>
      <c r="X15" s="4" t="s">
        <v>108</v>
      </c>
      <c r="Y15" s="4" t="s">
        <v>109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A21" sqref="A21:A23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110</v>
      </c>
    </row>
    <row r="2" s="4" customFormat="1" spans="1:9">
      <c r="A2" s="5">
        <v>16946677527</v>
      </c>
      <c r="B2" s="6">
        <v>44668</v>
      </c>
      <c r="C2" s="6">
        <v>44669</v>
      </c>
      <c r="D2" s="4">
        <v>159</v>
      </c>
      <c r="E2" s="4" t="str">
        <f>VLOOKUP(A2,HOP!A:L,12,0)</f>
        <v>159.00</v>
      </c>
      <c r="F2" s="4" t="str">
        <f>VLOOKUP(A2,HOP!A:C,3,0)</f>
        <v>2332284</v>
      </c>
      <c r="G2" s="4">
        <f>D2-E2</f>
        <v>0</v>
      </c>
      <c r="H2" s="4" t="str">
        <f>$H$1&amp;F2</f>
        <v>，2332284</v>
      </c>
      <c r="I2" s="4" t="str">
        <f>VLOOKUP(A2,HOP!A:U,21,0)</f>
        <v>直连</v>
      </c>
    </row>
    <row r="3" s="4" customFormat="1" spans="1:9">
      <c r="A3" s="5">
        <v>17542430146</v>
      </c>
      <c r="B3" s="6">
        <v>44668</v>
      </c>
      <c r="C3" s="6">
        <v>44669</v>
      </c>
      <c r="D3" s="4">
        <v>81</v>
      </c>
      <c r="E3" s="4" t="str">
        <f>VLOOKUP(A3,HOP!A:L,12,0)</f>
        <v>81.00</v>
      </c>
      <c r="F3" s="4" t="str">
        <f>VLOOKUP(A3,HOP!A:C,3,0)</f>
        <v>2446179</v>
      </c>
      <c r="G3" s="4">
        <f t="shared" ref="G3:G15" si="0">D3-E3</f>
        <v>0</v>
      </c>
      <c r="H3" s="4" t="str">
        <f t="shared" ref="H3:H15" si="1">$H$1&amp;F3</f>
        <v>，2446179</v>
      </c>
      <c r="I3" s="4" t="str">
        <f>VLOOKUP(A3,HOP!A:U,21,0)</f>
        <v>直连</v>
      </c>
    </row>
    <row r="4" s="4" customFormat="1" spans="1:9">
      <c r="A4" s="5">
        <v>17580430218</v>
      </c>
      <c r="B4" s="6">
        <v>44666</v>
      </c>
      <c r="C4" s="6">
        <v>44669</v>
      </c>
      <c r="D4" s="4">
        <v>213</v>
      </c>
      <c r="E4" s="4" t="str">
        <f>VLOOKUP(A4,HOP!A:L,12,0)</f>
        <v>213.00</v>
      </c>
      <c r="F4" s="4" t="str">
        <f>VLOOKUP(A4,HOP!A:C,3,0)</f>
        <v>2452831</v>
      </c>
      <c r="G4" s="4">
        <f t="shared" si="0"/>
        <v>0</v>
      </c>
      <c r="H4" s="4" t="str">
        <f t="shared" si="1"/>
        <v>，2452831</v>
      </c>
      <c r="I4" s="4" t="str">
        <f>VLOOKUP(A4,HOP!A:U,21,0)</f>
        <v>直连</v>
      </c>
    </row>
    <row r="5" s="4" customFormat="1" spans="1:9">
      <c r="A5" s="5">
        <v>17598756294</v>
      </c>
      <c r="B5" s="6">
        <v>44663</v>
      </c>
      <c r="C5" s="6">
        <v>44669</v>
      </c>
      <c r="D5" s="4">
        <v>3871</v>
      </c>
      <c r="E5" s="4" t="str">
        <f>VLOOKUP(A5,HOP!A:L,12,0)</f>
        <v>3871.00</v>
      </c>
      <c r="F5" s="4" t="str">
        <f>VLOOKUP(A5,HOP!A:C,3,0)</f>
        <v>2456905</v>
      </c>
      <c r="G5" s="4">
        <f t="shared" si="0"/>
        <v>0</v>
      </c>
      <c r="H5" s="4" t="str">
        <f t="shared" si="1"/>
        <v>，2456905</v>
      </c>
      <c r="I5" s="4" t="str">
        <f>VLOOKUP(A5,HOP!A:U,21,0)</f>
        <v>直连</v>
      </c>
    </row>
    <row r="6" s="4" customFormat="1" spans="1:9">
      <c r="A6" s="5">
        <v>17642336775</v>
      </c>
      <c r="B6" s="6">
        <v>44667</v>
      </c>
      <c r="C6" s="6">
        <v>44669</v>
      </c>
      <c r="D6" s="4">
        <v>180</v>
      </c>
      <c r="E6" s="4" t="str">
        <f>VLOOKUP(A6,HOP!A:L,12,0)</f>
        <v>180.00</v>
      </c>
      <c r="F6" s="4" t="str">
        <f>VLOOKUP(A6,HOP!A:C,3,0)</f>
        <v>2465616</v>
      </c>
      <c r="G6" s="4">
        <f t="shared" si="0"/>
        <v>0</v>
      </c>
      <c r="H6" s="4" t="str">
        <f t="shared" si="1"/>
        <v>，2465616</v>
      </c>
      <c r="I6" s="4" t="str">
        <f>VLOOKUP(A6,HOP!A:U,21,0)</f>
        <v>直连</v>
      </c>
    </row>
    <row r="7" s="4" customFormat="1" spans="1:9">
      <c r="A7" s="5">
        <v>17735491328</v>
      </c>
      <c r="B7" s="6">
        <v>44668</v>
      </c>
      <c r="C7" s="6">
        <v>44669</v>
      </c>
      <c r="D7" s="4">
        <v>241</v>
      </c>
      <c r="E7" s="4" t="str">
        <f>VLOOKUP(A7,HOP!A:L,12,0)</f>
        <v>241.00</v>
      </c>
      <c r="F7" s="4" t="str">
        <f>VLOOKUP(A7,HOP!A:C,3,0)</f>
        <v>2489263</v>
      </c>
      <c r="G7" s="4">
        <f t="shared" si="0"/>
        <v>0</v>
      </c>
      <c r="H7" s="4" t="str">
        <f t="shared" si="1"/>
        <v>，2489263</v>
      </c>
      <c r="I7" s="4" t="str">
        <f>VLOOKUP(A7,HOP!A:U,21,0)</f>
        <v>直连</v>
      </c>
    </row>
    <row r="8" s="4" customFormat="1" spans="1:9">
      <c r="A8" s="5">
        <v>17770609288</v>
      </c>
      <c r="B8" s="6">
        <v>44666</v>
      </c>
      <c r="C8" s="6">
        <v>44669</v>
      </c>
      <c r="D8" s="4">
        <v>339</v>
      </c>
      <c r="E8" s="4" t="str">
        <f>VLOOKUP(A8,HOP!A:L,12,0)</f>
        <v>339.00</v>
      </c>
      <c r="F8" s="4" t="str">
        <f>VLOOKUP(A8,HOP!A:C,3,0)</f>
        <v>2500052</v>
      </c>
      <c r="G8" s="4">
        <f t="shared" si="0"/>
        <v>0</v>
      </c>
      <c r="H8" s="4" t="str">
        <f t="shared" si="1"/>
        <v>，2500052</v>
      </c>
      <c r="I8" s="4" t="str">
        <f>VLOOKUP(A8,HOP!A:U,21,0)</f>
        <v>直连</v>
      </c>
    </row>
    <row r="9" s="4" customFormat="1" spans="1:9">
      <c r="A9" s="5">
        <v>17788438946</v>
      </c>
      <c r="B9" s="6">
        <v>44668</v>
      </c>
      <c r="C9" s="6">
        <v>44669</v>
      </c>
      <c r="D9" s="4">
        <v>40</v>
      </c>
      <c r="E9" s="4" t="str">
        <f>VLOOKUP(A9,HOP!A:L,12,0)</f>
        <v>40.00</v>
      </c>
      <c r="F9" s="4" t="str">
        <f>VLOOKUP(A9,HOP!A:C,3,0)</f>
        <v>2505949</v>
      </c>
      <c r="G9" s="4">
        <f t="shared" si="0"/>
        <v>0</v>
      </c>
      <c r="H9" s="4" t="str">
        <f t="shared" si="1"/>
        <v>，2505949</v>
      </c>
      <c r="I9" s="4" t="str">
        <f>VLOOKUP(A9,HOP!A:U,21,0)</f>
        <v>直连</v>
      </c>
    </row>
    <row r="10" s="4" customFormat="1" spans="1:9">
      <c r="A10" s="5">
        <v>17788770343</v>
      </c>
      <c r="B10" s="6">
        <v>44668</v>
      </c>
      <c r="C10" s="6">
        <v>44669</v>
      </c>
      <c r="D10" s="4">
        <v>257</v>
      </c>
      <c r="E10" s="4" t="str">
        <f>VLOOKUP(A10,HOP!A:L,12,0)</f>
        <v>257.00</v>
      </c>
      <c r="F10" s="4" t="str">
        <f>VLOOKUP(A10,HOP!A:C,3,0)</f>
        <v>2506052</v>
      </c>
      <c r="G10" s="4">
        <f t="shared" si="0"/>
        <v>0</v>
      </c>
      <c r="H10" s="4" t="str">
        <f t="shared" si="1"/>
        <v>，2506052</v>
      </c>
      <c r="I10" s="4" t="str">
        <f>VLOOKUP(A10,HOP!A:U,21,0)</f>
        <v>直连</v>
      </c>
    </row>
    <row r="11" s="4" customFormat="1" spans="1:9">
      <c r="A11" s="5">
        <v>17798746005</v>
      </c>
      <c r="B11" s="6">
        <v>44668</v>
      </c>
      <c r="C11" s="6">
        <v>44669</v>
      </c>
      <c r="D11" s="4">
        <v>54</v>
      </c>
      <c r="E11" s="4" t="str">
        <f>VLOOKUP(A11,HOP!A:L,12,0)</f>
        <v>54.00</v>
      </c>
      <c r="F11" s="4" t="str">
        <f>VLOOKUP(A11,HOP!A:C,3,0)</f>
        <v>2509857</v>
      </c>
      <c r="G11" s="4">
        <f t="shared" si="0"/>
        <v>0</v>
      </c>
      <c r="H11" s="4" t="str">
        <f t="shared" si="1"/>
        <v>，2509857</v>
      </c>
      <c r="I11" s="4" t="str">
        <f>VLOOKUP(A11,HOP!A:U,21,0)</f>
        <v>直连</v>
      </c>
    </row>
    <row r="12" s="4" customFormat="1" spans="1:9">
      <c r="A12" s="5">
        <v>17798858471</v>
      </c>
      <c r="B12" s="6">
        <v>44668</v>
      </c>
      <c r="C12" s="6">
        <v>44669</v>
      </c>
      <c r="D12" s="4">
        <v>70</v>
      </c>
      <c r="E12" s="4" t="str">
        <f>VLOOKUP(A12,HOP!A:L,12,0)</f>
        <v>70.00</v>
      </c>
      <c r="F12" s="4" t="str">
        <f>VLOOKUP(A12,HOP!A:C,3,0)</f>
        <v>2509953</v>
      </c>
      <c r="G12" s="4">
        <f t="shared" si="0"/>
        <v>0</v>
      </c>
      <c r="H12" s="4" t="str">
        <f t="shared" si="1"/>
        <v>，2509953</v>
      </c>
      <c r="I12" s="4" t="str">
        <f>VLOOKUP(A12,HOP!A:U,21,0)</f>
        <v>直连</v>
      </c>
    </row>
    <row r="13" s="4" customFormat="1" spans="1:9">
      <c r="A13" s="5">
        <v>17804001301</v>
      </c>
      <c r="B13" s="6">
        <v>44668</v>
      </c>
      <c r="C13" s="6">
        <v>44669</v>
      </c>
      <c r="D13" s="4">
        <v>311</v>
      </c>
      <c r="E13" s="4" t="str">
        <f>VLOOKUP(A13,HOP!A:L,12,0)</f>
        <v>311.00</v>
      </c>
      <c r="F13" s="4" t="str">
        <f>VLOOKUP(A13,HOP!A:C,3,0)</f>
        <v>2511528</v>
      </c>
      <c r="G13" s="4">
        <f t="shared" si="0"/>
        <v>0</v>
      </c>
      <c r="H13" s="4" t="str">
        <f t="shared" si="1"/>
        <v>，2511528</v>
      </c>
      <c r="I13" s="4" t="str">
        <f>VLOOKUP(A13,HOP!A:U,21,0)</f>
        <v>直连</v>
      </c>
    </row>
    <row r="14" s="4" customFormat="1" spans="1:9">
      <c r="A14" s="5">
        <v>17812660401</v>
      </c>
      <c r="B14" s="6">
        <v>44668</v>
      </c>
      <c r="C14" s="6">
        <v>44669</v>
      </c>
      <c r="D14" s="4">
        <v>89</v>
      </c>
      <c r="E14" s="4" t="str">
        <f>VLOOKUP(A14,HOP!A:L,12,0)</f>
        <v>89.00</v>
      </c>
      <c r="F14" s="4" t="str">
        <f>VLOOKUP(A14,HOP!A:C,3,0)</f>
        <v>2514798</v>
      </c>
      <c r="G14" s="4">
        <f t="shared" si="0"/>
        <v>0</v>
      </c>
      <c r="H14" s="4" t="str">
        <f t="shared" si="1"/>
        <v>，2514798</v>
      </c>
      <c r="I14" s="4" t="str">
        <f>VLOOKUP(A14,HOP!A:U,21,0)</f>
        <v>直连</v>
      </c>
    </row>
    <row r="15" s="4" customFormat="1" spans="1:9">
      <c r="A15" s="5">
        <v>17813066544</v>
      </c>
      <c r="B15" s="6">
        <v>44668</v>
      </c>
      <c r="C15" s="6">
        <v>44669</v>
      </c>
      <c r="D15" s="4">
        <v>180</v>
      </c>
      <c r="E15" s="4" t="str">
        <f>VLOOKUP(A15,HOP!A:L,12,0)</f>
        <v>180.00</v>
      </c>
      <c r="F15" s="4" t="str">
        <f>VLOOKUP(A15,HOP!A:C,3,0)</f>
        <v>2515041</v>
      </c>
      <c r="G15" s="4">
        <f t="shared" si="0"/>
        <v>0</v>
      </c>
      <c r="H15" s="4" t="str">
        <f t="shared" si="1"/>
        <v>，2515041</v>
      </c>
      <c r="I15" s="4" t="str">
        <f>VLOOKUP(A15,HOP!A:U,21,0)</f>
        <v>直连</v>
      </c>
    </row>
    <row r="17" spans="4:4">
      <c r="D17" s="4">
        <f>SUM(D2:D16)</f>
        <v>6085</v>
      </c>
    </row>
    <row r="21" spans="1:1">
      <c r="A21" s="4" t="s">
        <v>111</v>
      </c>
    </row>
    <row r="22" spans="1:1">
      <c r="A22" s="4" t="s">
        <v>112</v>
      </c>
    </row>
    <row r="23" spans="1:1">
      <c r="A23" s="4" t="s">
        <v>113</v>
      </c>
    </row>
  </sheetData>
  <autoFilter ref="A1:XFD15"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114</v>
      </c>
      <c r="B1" s="2" t="s">
        <v>115</v>
      </c>
      <c r="C1" s="2" t="s">
        <v>116</v>
      </c>
      <c r="D1" s="2" t="s">
        <v>117</v>
      </c>
      <c r="E1" s="2" t="s">
        <v>13</v>
      </c>
      <c r="F1" s="2" t="s">
        <v>5</v>
      </c>
      <c r="G1" s="2" t="s">
        <v>6</v>
      </c>
      <c r="H1" s="2" t="s">
        <v>118</v>
      </c>
      <c r="I1" s="2" t="s">
        <v>119</v>
      </c>
      <c r="J1" s="2" t="s">
        <v>120</v>
      </c>
      <c r="K1" s="2" t="s">
        <v>121</v>
      </c>
      <c r="L1" s="2" t="s">
        <v>122</v>
      </c>
      <c r="M1" s="2" t="s">
        <v>123</v>
      </c>
      <c r="N1" s="2" t="s">
        <v>124</v>
      </c>
      <c r="O1" s="2" t="s">
        <v>125</v>
      </c>
      <c r="P1" s="2" t="s">
        <v>126</v>
      </c>
      <c r="Q1" s="2" t="s">
        <v>127</v>
      </c>
      <c r="R1" s="2" t="s">
        <v>128</v>
      </c>
      <c r="S1" s="2" t="s">
        <v>129</v>
      </c>
      <c r="T1" s="2" t="s">
        <v>130</v>
      </c>
      <c r="U1" s="2" t="s">
        <v>131</v>
      </c>
    </row>
    <row r="2" s="1" customFormat="1" spans="1:21">
      <c r="A2" s="3">
        <v>17813066544</v>
      </c>
      <c r="B2" s="1" t="s">
        <v>132</v>
      </c>
      <c r="C2" s="1" t="s">
        <v>133</v>
      </c>
      <c r="D2" s="1" t="s">
        <v>134</v>
      </c>
      <c r="E2" s="1" t="s">
        <v>135</v>
      </c>
      <c r="F2" s="1" t="s">
        <v>132</v>
      </c>
      <c r="G2" s="1" t="s">
        <v>136</v>
      </c>
      <c r="H2" s="1" t="s">
        <v>137</v>
      </c>
      <c r="I2" s="1" t="s">
        <v>138</v>
      </c>
      <c r="J2" s="1" t="s">
        <v>30</v>
      </c>
      <c r="K2" s="1" t="s">
        <v>139</v>
      </c>
      <c r="L2" s="1" t="s">
        <v>139</v>
      </c>
      <c r="M2" s="1" t="s">
        <v>140</v>
      </c>
      <c r="N2" s="1" t="s">
        <v>140</v>
      </c>
      <c r="O2" s="1" t="s">
        <v>141</v>
      </c>
      <c r="P2" s="1" t="s">
        <v>142</v>
      </c>
      <c r="Q2" s="1" t="s">
        <v>143</v>
      </c>
      <c r="R2" s="1" t="s">
        <v>144</v>
      </c>
      <c r="S2" s="1" t="s">
        <v>145</v>
      </c>
      <c r="T2" s="1" t="s">
        <v>146</v>
      </c>
      <c r="U2" s="1" t="s">
        <v>147</v>
      </c>
    </row>
    <row r="3" s="1" customFormat="1" spans="1:21">
      <c r="A3" s="3">
        <v>17812660401</v>
      </c>
      <c r="B3" s="1" t="s">
        <v>132</v>
      </c>
      <c r="C3" s="1" t="s">
        <v>148</v>
      </c>
      <c r="D3" s="1" t="s">
        <v>149</v>
      </c>
      <c r="E3" s="1" t="s">
        <v>150</v>
      </c>
      <c r="F3" s="1" t="s">
        <v>132</v>
      </c>
      <c r="G3" s="1" t="s">
        <v>136</v>
      </c>
      <c r="H3" s="1" t="s">
        <v>137</v>
      </c>
      <c r="I3" s="1" t="s">
        <v>151</v>
      </c>
      <c r="J3" s="1" t="s">
        <v>30</v>
      </c>
      <c r="K3" s="1" t="s">
        <v>152</v>
      </c>
      <c r="L3" s="1" t="s">
        <v>152</v>
      </c>
      <c r="M3" s="1" t="s">
        <v>140</v>
      </c>
      <c r="N3" s="1" t="s">
        <v>140</v>
      </c>
      <c r="O3" s="1" t="s">
        <v>141</v>
      </c>
      <c r="P3" s="1" t="s">
        <v>142</v>
      </c>
      <c r="Q3" s="1" t="s">
        <v>143</v>
      </c>
      <c r="R3" s="1" t="s">
        <v>153</v>
      </c>
      <c r="S3" s="1" t="s">
        <v>145</v>
      </c>
      <c r="T3" s="1" t="s">
        <v>146</v>
      </c>
      <c r="U3" s="1" t="s">
        <v>147</v>
      </c>
    </row>
    <row r="4" s="1" customFormat="1" spans="1:21">
      <c r="A4" s="3">
        <v>17804001301</v>
      </c>
      <c r="B4" s="1" t="s">
        <v>154</v>
      </c>
      <c r="C4" s="1" t="s">
        <v>155</v>
      </c>
      <c r="D4" s="1" t="s">
        <v>156</v>
      </c>
      <c r="E4" s="1" t="s">
        <v>157</v>
      </c>
      <c r="F4" s="1" t="s">
        <v>132</v>
      </c>
      <c r="G4" s="1" t="s">
        <v>136</v>
      </c>
      <c r="H4" s="1" t="s">
        <v>137</v>
      </c>
      <c r="I4" s="1" t="s">
        <v>158</v>
      </c>
      <c r="J4" s="1" t="s">
        <v>30</v>
      </c>
      <c r="K4" s="1" t="s">
        <v>159</v>
      </c>
      <c r="L4" s="1" t="s">
        <v>159</v>
      </c>
      <c r="M4" s="1" t="s">
        <v>140</v>
      </c>
      <c r="N4" s="1" t="s">
        <v>140</v>
      </c>
      <c r="O4" s="1" t="s">
        <v>141</v>
      </c>
      <c r="P4" s="1" t="s">
        <v>142</v>
      </c>
      <c r="Q4" s="1" t="s">
        <v>143</v>
      </c>
      <c r="R4" s="1" t="s">
        <v>160</v>
      </c>
      <c r="S4" s="1" t="s">
        <v>145</v>
      </c>
      <c r="T4" s="1" t="s">
        <v>146</v>
      </c>
      <c r="U4" s="1" t="s">
        <v>147</v>
      </c>
    </row>
    <row r="5" s="1" customFormat="1" spans="1:21">
      <c r="A5" s="3">
        <v>17798858471</v>
      </c>
      <c r="B5" s="1" t="s">
        <v>161</v>
      </c>
      <c r="C5" s="1" t="s">
        <v>162</v>
      </c>
      <c r="D5" s="1" t="s">
        <v>163</v>
      </c>
      <c r="E5" s="1" t="s">
        <v>164</v>
      </c>
      <c r="F5" s="1" t="s">
        <v>132</v>
      </c>
      <c r="G5" s="1" t="s">
        <v>136</v>
      </c>
      <c r="H5" s="1" t="s">
        <v>137</v>
      </c>
      <c r="I5" s="1" t="s">
        <v>165</v>
      </c>
      <c r="J5" s="1" t="s">
        <v>30</v>
      </c>
      <c r="K5" s="1" t="s">
        <v>166</v>
      </c>
      <c r="L5" s="1" t="s">
        <v>166</v>
      </c>
      <c r="M5" s="1" t="s">
        <v>140</v>
      </c>
      <c r="N5" s="1" t="s">
        <v>140</v>
      </c>
      <c r="O5" s="1" t="s">
        <v>141</v>
      </c>
      <c r="P5" s="1" t="s">
        <v>142</v>
      </c>
      <c r="Q5" s="1" t="s">
        <v>143</v>
      </c>
      <c r="R5" s="1" t="s">
        <v>167</v>
      </c>
      <c r="S5" s="1" t="s">
        <v>145</v>
      </c>
      <c r="T5" s="1" t="s">
        <v>146</v>
      </c>
      <c r="U5" s="1" t="s">
        <v>147</v>
      </c>
    </row>
    <row r="6" s="1" customFormat="1" spans="1:21">
      <c r="A6" s="3">
        <v>17798746005</v>
      </c>
      <c r="B6" s="1" t="s">
        <v>161</v>
      </c>
      <c r="C6" s="1" t="s">
        <v>168</v>
      </c>
      <c r="D6" s="1" t="s">
        <v>169</v>
      </c>
      <c r="E6" s="1" t="s">
        <v>170</v>
      </c>
      <c r="F6" s="1" t="s">
        <v>132</v>
      </c>
      <c r="G6" s="1" t="s">
        <v>136</v>
      </c>
      <c r="H6" s="1" t="s">
        <v>137</v>
      </c>
      <c r="I6" s="1" t="s">
        <v>171</v>
      </c>
      <c r="J6" s="1" t="s">
        <v>30</v>
      </c>
      <c r="K6" s="1" t="s">
        <v>172</v>
      </c>
      <c r="L6" s="1" t="s">
        <v>172</v>
      </c>
      <c r="M6" s="1" t="s">
        <v>140</v>
      </c>
      <c r="N6" s="1" t="s">
        <v>140</v>
      </c>
      <c r="O6" s="1" t="s">
        <v>141</v>
      </c>
      <c r="P6" s="1" t="s">
        <v>142</v>
      </c>
      <c r="Q6" s="1" t="s">
        <v>143</v>
      </c>
      <c r="R6" s="1" t="s">
        <v>173</v>
      </c>
      <c r="S6" s="1" t="s">
        <v>145</v>
      </c>
      <c r="T6" s="1" t="s">
        <v>146</v>
      </c>
      <c r="U6" s="1" t="s">
        <v>147</v>
      </c>
    </row>
    <row r="7" s="1" customFormat="1" spans="1:21">
      <c r="A7" s="3">
        <v>17788770343</v>
      </c>
      <c r="B7" s="1" t="s">
        <v>174</v>
      </c>
      <c r="C7" s="1" t="s">
        <v>175</v>
      </c>
      <c r="D7" s="1" t="s">
        <v>176</v>
      </c>
      <c r="E7" s="1" t="s">
        <v>177</v>
      </c>
      <c r="F7" s="1" t="s">
        <v>132</v>
      </c>
      <c r="G7" s="1" t="s">
        <v>136</v>
      </c>
      <c r="H7" s="1" t="s">
        <v>137</v>
      </c>
      <c r="I7" s="1" t="s">
        <v>178</v>
      </c>
      <c r="J7" s="1" t="s">
        <v>30</v>
      </c>
      <c r="K7" s="1" t="s">
        <v>179</v>
      </c>
      <c r="L7" s="1" t="s">
        <v>179</v>
      </c>
      <c r="M7" s="1" t="s">
        <v>140</v>
      </c>
      <c r="N7" s="1" t="s">
        <v>140</v>
      </c>
      <c r="O7" s="1" t="s">
        <v>141</v>
      </c>
      <c r="P7" s="1" t="s">
        <v>142</v>
      </c>
      <c r="Q7" s="1" t="s">
        <v>143</v>
      </c>
      <c r="R7" s="1" t="s">
        <v>180</v>
      </c>
      <c r="S7" s="1" t="s">
        <v>145</v>
      </c>
      <c r="T7" s="1" t="s">
        <v>146</v>
      </c>
      <c r="U7" s="1" t="s">
        <v>147</v>
      </c>
    </row>
    <row r="8" s="1" customFormat="1" spans="1:21">
      <c r="A8" s="3">
        <v>17788438946</v>
      </c>
      <c r="B8" s="1" t="s">
        <v>174</v>
      </c>
      <c r="C8" s="1" t="s">
        <v>181</v>
      </c>
      <c r="D8" s="1" t="s">
        <v>182</v>
      </c>
      <c r="E8" s="1" t="s">
        <v>183</v>
      </c>
      <c r="F8" s="1" t="s">
        <v>132</v>
      </c>
      <c r="G8" s="1" t="s">
        <v>136</v>
      </c>
      <c r="H8" s="1" t="s">
        <v>137</v>
      </c>
      <c r="I8" s="1" t="s">
        <v>184</v>
      </c>
      <c r="J8" s="1" t="s">
        <v>30</v>
      </c>
      <c r="K8" s="1" t="s">
        <v>185</v>
      </c>
      <c r="L8" s="1" t="s">
        <v>185</v>
      </c>
      <c r="M8" s="1" t="s">
        <v>140</v>
      </c>
      <c r="N8" s="1" t="s">
        <v>140</v>
      </c>
      <c r="O8" s="1" t="s">
        <v>141</v>
      </c>
      <c r="P8" s="1" t="s">
        <v>142</v>
      </c>
      <c r="Q8" s="1" t="s">
        <v>143</v>
      </c>
      <c r="R8" s="1" t="s">
        <v>186</v>
      </c>
      <c r="S8" s="1" t="s">
        <v>145</v>
      </c>
      <c r="T8" s="1" t="s">
        <v>146</v>
      </c>
      <c r="U8" s="1" t="s">
        <v>147</v>
      </c>
    </row>
    <row r="9" s="1" customFormat="1" spans="1:21">
      <c r="A9" s="3">
        <v>17770609288</v>
      </c>
      <c r="B9" s="1" t="s">
        <v>187</v>
      </c>
      <c r="C9" s="1" t="s">
        <v>188</v>
      </c>
      <c r="D9" s="1" t="s">
        <v>189</v>
      </c>
      <c r="E9" s="1" t="s">
        <v>190</v>
      </c>
      <c r="F9" s="1" t="s">
        <v>154</v>
      </c>
      <c r="G9" s="1" t="s">
        <v>136</v>
      </c>
      <c r="H9" s="1" t="s">
        <v>137</v>
      </c>
      <c r="I9" s="1" t="s">
        <v>191</v>
      </c>
      <c r="J9" s="1" t="s">
        <v>30</v>
      </c>
      <c r="K9" s="1" t="s">
        <v>192</v>
      </c>
      <c r="L9" s="1" t="s">
        <v>192</v>
      </c>
      <c r="M9" s="1" t="s">
        <v>140</v>
      </c>
      <c r="N9" s="1" t="s">
        <v>140</v>
      </c>
      <c r="O9" s="1" t="s">
        <v>141</v>
      </c>
      <c r="P9" s="1" t="s">
        <v>142</v>
      </c>
      <c r="Q9" s="1" t="s">
        <v>143</v>
      </c>
      <c r="R9" s="1" t="s">
        <v>193</v>
      </c>
      <c r="S9" s="1" t="s">
        <v>145</v>
      </c>
      <c r="T9" s="1" t="s">
        <v>146</v>
      </c>
      <c r="U9" s="1" t="s">
        <v>147</v>
      </c>
    </row>
    <row r="10" s="1" customFormat="1" spans="1:21">
      <c r="A10" s="3">
        <v>17735491328</v>
      </c>
      <c r="B10" s="1" t="s">
        <v>194</v>
      </c>
      <c r="C10" s="1" t="s">
        <v>195</v>
      </c>
      <c r="D10" s="1" t="s">
        <v>196</v>
      </c>
      <c r="E10" s="1" t="s">
        <v>197</v>
      </c>
      <c r="F10" s="1" t="s">
        <v>132</v>
      </c>
      <c r="G10" s="1" t="s">
        <v>136</v>
      </c>
      <c r="H10" s="1" t="s">
        <v>137</v>
      </c>
      <c r="I10" s="1" t="s">
        <v>198</v>
      </c>
      <c r="J10" s="1" t="s">
        <v>30</v>
      </c>
      <c r="K10" s="1" t="s">
        <v>199</v>
      </c>
      <c r="L10" s="1" t="s">
        <v>199</v>
      </c>
      <c r="M10" s="1" t="s">
        <v>140</v>
      </c>
      <c r="N10" s="1" t="s">
        <v>140</v>
      </c>
      <c r="O10" s="1" t="s">
        <v>141</v>
      </c>
      <c r="P10" s="1" t="s">
        <v>142</v>
      </c>
      <c r="Q10" s="1" t="s">
        <v>143</v>
      </c>
      <c r="R10" s="1" t="s">
        <v>200</v>
      </c>
      <c r="S10" s="1" t="s">
        <v>145</v>
      </c>
      <c r="T10" s="1" t="s">
        <v>146</v>
      </c>
      <c r="U10" s="1" t="s">
        <v>147</v>
      </c>
    </row>
    <row r="11" s="1" customFormat="1" spans="1:21">
      <c r="A11" s="3">
        <v>17642336775</v>
      </c>
      <c r="B11" s="1" t="s">
        <v>201</v>
      </c>
      <c r="C11" s="1" t="s">
        <v>202</v>
      </c>
      <c r="D11" s="1" t="s">
        <v>203</v>
      </c>
      <c r="E11" s="1" t="s">
        <v>204</v>
      </c>
      <c r="F11" s="1" t="s">
        <v>205</v>
      </c>
      <c r="G11" s="1" t="s">
        <v>136</v>
      </c>
      <c r="H11" s="1" t="s">
        <v>137</v>
      </c>
      <c r="I11" s="1" t="s">
        <v>206</v>
      </c>
      <c r="J11" s="1" t="s">
        <v>30</v>
      </c>
      <c r="K11" s="1" t="s">
        <v>139</v>
      </c>
      <c r="L11" s="1" t="s">
        <v>139</v>
      </c>
      <c r="M11" s="1" t="s">
        <v>140</v>
      </c>
      <c r="N11" s="1" t="s">
        <v>140</v>
      </c>
      <c r="O11" s="1" t="s">
        <v>141</v>
      </c>
      <c r="P11" s="1" t="s">
        <v>142</v>
      </c>
      <c r="Q11" s="1" t="s">
        <v>143</v>
      </c>
      <c r="R11" s="1" t="s">
        <v>207</v>
      </c>
      <c r="S11" s="1" t="s">
        <v>145</v>
      </c>
      <c r="T11" s="1" t="s">
        <v>146</v>
      </c>
      <c r="U11" s="1" t="s">
        <v>147</v>
      </c>
    </row>
    <row r="12" s="1" customFormat="1" spans="1:21">
      <c r="A12" s="3">
        <v>17598756294</v>
      </c>
      <c r="B12" s="1" t="s">
        <v>208</v>
      </c>
      <c r="C12" s="1" t="s">
        <v>209</v>
      </c>
      <c r="D12" s="1" t="s">
        <v>210</v>
      </c>
      <c r="E12" s="1" t="s">
        <v>211</v>
      </c>
      <c r="F12" s="1" t="s">
        <v>212</v>
      </c>
      <c r="G12" s="1" t="s">
        <v>136</v>
      </c>
      <c r="H12" s="1" t="s">
        <v>137</v>
      </c>
      <c r="I12" s="1" t="s">
        <v>213</v>
      </c>
      <c r="J12" s="1" t="s">
        <v>30</v>
      </c>
      <c r="K12" s="1" t="s">
        <v>214</v>
      </c>
      <c r="L12" s="1" t="s">
        <v>214</v>
      </c>
      <c r="M12" s="1" t="s">
        <v>140</v>
      </c>
      <c r="N12" s="1" t="s">
        <v>140</v>
      </c>
      <c r="O12" s="1" t="s">
        <v>141</v>
      </c>
      <c r="P12" s="1" t="s">
        <v>142</v>
      </c>
      <c r="Q12" s="1" t="s">
        <v>143</v>
      </c>
      <c r="R12" s="1" t="s">
        <v>215</v>
      </c>
      <c r="S12" s="1" t="s">
        <v>145</v>
      </c>
      <c r="T12" s="1" t="s">
        <v>146</v>
      </c>
      <c r="U12" s="1" t="s">
        <v>147</v>
      </c>
    </row>
    <row r="13" s="1" customFormat="1" spans="1:21">
      <c r="A13" s="3">
        <v>17580430218</v>
      </c>
      <c r="B13" s="1" t="s">
        <v>216</v>
      </c>
      <c r="C13" s="1" t="s">
        <v>217</v>
      </c>
      <c r="D13" s="1" t="s">
        <v>218</v>
      </c>
      <c r="E13" s="1" t="s">
        <v>219</v>
      </c>
      <c r="F13" s="1" t="s">
        <v>154</v>
      </c>
      <c r="G13" s="1" t="s">
        <v>136</v>
      </c>
      <c r="H13" s="1" t="s">
        <v>137</v>
      </c>
      <c r="I13" s="1" t="s">
        <v>220</v>
      </c>
      <c r="J13" s="1" t="s">
        <v>30</v>
      </c>
      <c r="K13" s="1" t="s">
        <v>221</v>
      </c>
      <c r="L13" s="1" t="s">
        <v>221</v>
      </c>
      <c r="M13" s="1" t="s">
        <v>140</v>
      </c>
      <c r="N13" s="1" t="s">
        <v>140</v>
      </c>
      <c r="O13" s="1" t="s">
        <v>141</v>
      </c>
      <c r="P13" s="1" t="s">
        <v>142</v>
      </c>
      <c r="Q13" s="1" t="s">
        <v>143</v>
      </c>
      <c r="R13" s="1" t="s">
        <v>222</v>
      </c>
      <c r="S13" s="1" t="s">
        <v>145</v>
      </c>
      <c r="T13" s="1" t="s">
        <v>146</v>
      </c>
      <c r="U13" s="1" t="s">
        <v>147</v>
      </c>
    </row>
    <row r="14" s="1" customFormat="1" spans="1:21">
      <c r="A14" s="3">
        <v>17542430146</v>
      </c>
      <c r="B14" s="1" t="s">
        <v>223</v>
      </c>
      <c r="C14" s="1" t="s">
        <v>224</v>
      </c>
      <c r="D14" s="1" t="s">
        <v>225</v>
      </c>
      <c r="E14" s="1" t="s">
        <v>226</v>
      </c>
      <c r="F14" s="1" t="s">
        <v>132</v>
      </c>
      <c r="G14" s="1" t="s">
        <v>136</v>
      </c>
      <c r="H14" s="1" t="s">
        <v>137</v>
      </c>
      <c r="I14" s="1" t="s">
        <v>227</v>
      </c>
      <c r="J14" s="1" t="s">
        <v>30</v>
      </c>
      <c r="K14" s="1" t="s">
        <v>228</v>
      </c>
      <c r="L14" s="1" t="s">
        <v>228</v>
      </c>
      <c r="M14" s="1" t="s">
        <v>140</v>
      </c>
      <c r="N14" s="1" t="s">
        <v>140</v>
      </c>
      <c r="O14" s="1" t="s">
        <v>141</v>
      </c>
      <c r="P14" s="1" t="s">
        <v>142</v>
      </c>
      <c r="Q14" s="1" t="s">
        <v>143</v>
      </c>
      <c r="R14" s="1" t="s">
        <v>229</v>
      </c>
      <c r="S14" s="1" t="s">
        <v>145</v>
      </c>
      <c r="T14" s="1" t="s">
        <v>146</v>
      </c>
      <c r="U14" s="1" t="s">
        <v>147</v>
      </c>
    </row>
    <row r="15" s="1" customFormat="1" spans="1:21">
      <c r="A15" s="3">
        <v>16946677527</v>
      </c>
      <c r="B15" s="1" t="s">
        <v>230</v>
      </c>
      <c r="C15" s="1" t="s">
        <v>231</v>
      </c>
      <c r="D15" s="1" t="s">
        <v>232</v>
      </c>
      <c r="E15" s="1" t="s">
        <v>233</v>
      </c>
      <c r="F15" s="1" t="s">
        <v>132</v>
      </c>
      <c r="G15" s="1" t="s">
        <v>136</v>
      </c>
      <c r="H15" s="1" t="s">
        <v>137</v>
      </c>
      <c r="I15" s="1" t="s">
        <v>234</v>
      </c>
      <c r="J15" s="1" t="s">
        <v>30</v>
      </c>
      <c r="K15" s="1" t="s">
        <v>235</v>
      </c>
      <c r="L15" s="1" t="s">
        <v>235</v>
      </c>
      <c r="M15" s="1" t="s">
        <v>140</v>
      </c>
      <c r="N15" s="1" t="s">
        <v>140</v>
      </c>
      <c r="O15" s="1" t="s">
        <v>141</v>
      </c>
      <c r="P15" s="1" t="s">
        <v>142</v>
      </c>
      <c r="Q15" s="1" t="s">
        <v>143</v>
      </c>
      <c r="R15" s="1" t="s">
        <v>236</v>
      </c>
      <c r="S15" s="1" t="s">
        <v>145</v>
      </c>
      <c r="T15" s="1" t="s">
        <v>146</v>
      </c>
      <c r="U15" s="1" t="s">
        <v>147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2022-04-21T01:25:15Z</dcterms:created>
  <dcterms:modified xsi:type="dcterms:W3CDTF">2022-04-21T01:29:41Z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863AFE0EE5224153B487D5600A914C12</vt:lpwstr>
  </property>
  <property fmtid="{D5CDD505-2E9C-101B-9397-08002B2CF9AE}" pid="3" name="KSOProductBuildVer">
    <vt:lpwstr>2052-11.1.0.11636</vt:lpwstr>
  </property>
</Properties>
</file>