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对账!$A$1:$J$29</definedName>
  </definedNames>
  <calcPr calcId="144525"/>
</workbook>
</file>

<file path=xl/sharedStrings.xml><?xml version="1.0" encoding="utf-8"?>
<sst xmlns="http://schemas.openxmlformats.org/spreadsheetml/2006/main" count="1025" uniqueCount="290">
  <si>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</si>
  <si>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</si>
  <si>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</si>
  <si>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</si>
  <si>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</si>
  <si>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</si>
  <si>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</si>
  <si>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</si>
  <si>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</si>
  <si>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20220411-20220417</t>
  </si>
  <si>
    <t>广州汇登信息科技有限公司（预付）</t>
  </si>
  <si>
    <t>4368148</t>
  </si>
  <si>
    <t>9639.05</t>
  </si>
  <si>
    <t>0.00</t>
  </si>
  <si>
    <t>-378.00</t>
  </si>
  <si>
    <t>9261.05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</si>
  <si>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</si>
  <si>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</si>
  <si>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</si>
  <si>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</si>
  <si>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</si>
  <si>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</si>
  <si>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</si>
  <si>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</si>
  <si>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</si>
  <si>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</si>
  <si>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</si>
  <si>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</si>
  <si>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</si>
  <si>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</si>
  <si>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</si>
  <si>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</si>
  <si>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4881912737398086906</t>
  </si>
  <si>
    <t>诺桑洲际酒店</t>
  </si>
  <si>
    <t>甘南藏族自治州</t>
  </si>
  <si>
    <t>本期应结</t>
  </si>
  <si>
    <t>2022-04-11~2022-04-12</t>
  </si>
  <si>
    <t>商务大床房</t>
  </si>
  <si>
    <t>雷雨润</t>
  </si>
  <si>
    <t>1</t>
  </si>
  <si>
    <t>底价结算</t>
  </si>
  <si>
    <t>212.00</t>
  </si>
  <si>
    <t>23.00</t>
  </si>
  <si>
    <t/>
  </si>
  <si>
    <t>4881912737729506200</t>
  </si>
  <si>
    <t>商务标间</t>
  </si>
  <si>
    <t>王伟勤,魏国琛</t>
  </si>
  <si>
    <t>2</t>
  </si>
  <si>
    <t>402.00</t>
  </si>
  <si>
    <t>44.00</t>
  </si>
  <si>
    <t>4881912737296001619</t>
  </si>
  <si>
    <t>杜兴</t>
  </si>
  <si>
    <t>201.00</t>
  </si>
  <si>
    <t>22.00</t>
  </si>
  <si>
    <t>111</t>
  </si>
  <si>
    <t>4881912736478939676</t>
  </si>
  <si>
    <t>贵阳溪山里酒店</t>
  </si>
  <si>
    <t>贵阳市</t>
  </si>
  <si>
    <t>高级双床房</t>
  </si>
  <si>
    <t>蔡龙</t>
  </si>
  <si>
    <t>306.71</t>
  </si>
  <si>
    <t>344.71</t>
  </si>
  <si>
    <t>33.29</t>
  </si>
  <si>
    <t>-38.00</t>
  </si>
  <si>
    <t>4881912738206021458</t>
  </si>
  <si>
    <t>2022-04-12~2022-04-13</t>
  </si>
  <si>
    <t>朱清,李君</t>
  </si>
  <si>
    <t>ZhuQing</t>
  </si>
  <si>
    <t>4881912738957360358</t>
  </si>
  <si>
    <t>杨旭东</t>
  </si>
  <si>
    <t>4881912738900273264</t>
  </si>
  <si>
    <t>何晓雯</t>
  </si>
  <si>
    <t>4881912739276591472</t>
  </si>
  <si>
    <t>高级精致房</t>
  </si>
  <si>
    <t>黄朝梅</t>
  </si>
  <si>
    <t>283.42</t>
  </si>
  <si>
    <t>318.42</t>
  </si>
  <si>
    <t>30.58</t>
  </si>
  <si>
    <t>-35.00</t>
  </si>
  <si>
    <t>178716</t>
  </si>
  <si>
    <t>4881912739532234578</t>
  </si>
  <si>
    <t>吴康飛</t>
  </si>
  <si>
    <t>WuKangfei</t>
  </si>
  <si>
    <t>4881912740557105692</t>
  </si>
  <si>
    <t>2022-04-13~2022-04-14</t>
  </si>
  <si>
    <t>高级大床房</t>
  </si>
  <si>
    <t>余国宇</t>
  </si>
  <si>
    <t>305.88</t>
  </si>
  <si>
    <t>365.88</t>
  </si>
  <si>
    <t>33.12</t>
  </si>
  <si>
    <t>-60.00</t>
  </si>
  <si>
    <t>acknowledge</t>
  </si>
  <si>
    <t>4881912741334098799</t>
  </si>
  <si>
    <t>刀杰塔</t>
  </si>
  <si>
    <t>4881912740921387711</t>
  </si>
  <si>
    <t>方立伟,赵继成</t>
  </si>
  <si>
    <t>4881912738034303047</t>
  </si>
  <si>
    <t>梅州客天下艺术家园酒店</t>
  </si>
  <si>
    <t>梅州市</t>
  </si>
  <si>
    <t>林风眠艺术主题大床房[（客家小镇表演+爱缘花海+圣人谷）超值热卖]</t>
  </si>
  <si>
    <t>黄宇芳</t>
  </si>
  <si>
    <t>345.00</t>
  </si>
  <si>
    <t>38.00</t>
  </si>
  <si>
    <t>687718</t>
  </si>
  <si>
    <t>4881912739866716796</t>
  </si>
  <si>
    <t>伴山别墅大床房[（客家小镇表演+爱缘花海+圣人谷）超值热卖]</t>
  </si>
  <si>
    <t>李向荣</t>
  </si>
  <si>
    <t>687772</t>
  </si>
  <si>
    <t>4881912741368094298</t>
  </si>
  <si>
    <t>许双</t>
  </si>
  <si>
    <t>4881912743117922411</t>
  </si>
  <si>
    <t>2022-04-14~2022-04-15</t>
  </si>
  <si>
    <t>侯茹月</t>
  </si>
  <si>
    <t>4881912743065114140</t>
  </si>
  <si>
    <t>黄龙</t>
  </si>
  <si>
    <t>4881912740732043841</t>
  </si>
  <si>
    <t>潘月英</t>
  </si>
  <si>
    <t>323.93</t>
  </si>
  <si>
    <t>363.93</t>
  </si>
  <si>
    <t>35.07</t>
  </si>
  <si>
    <t>-40.00</t>
  </si>
  <si>
    <t>4881912742099689584</t>
  </si>
  <si>
    <t>王娜娜</t>
  </si>
  <si>
    <t>4881912742652001252</t>
  </si>
  <si>
    <t>2022-04-15~2022-04-16</t>
  </si>
  <si>
    <t>客家民俗大床房</t>
  </si>
  <si>
    <t>范晓燕</t>
  </si>
  <si>
    <t>377.00</t>
  </si>
  <si>
    <t>41.00</t>
  </si>
  <si>
    <t>687830</t>
  </si>
  <si>
    <t>4881912738033446735</t>
  </si>
  <si>
    <t>梅州麓湖山酒店</t>
  </si>
  <si>
    <t>豪华大床房</t>
  </si>
  <si>
    <t>林运峰</t>
  </si>
  <si>
    <t>360.00</t>
  </si>
  <si>
    <t>39.00</t>
  </si>
  <si>
    <t>958690</t>
  </si>
  <si>
    <t>4881912745757443373</t>
  </si>
  <si>
    <t>冯超月</t>
  </si>
  <si>
    <t>4881912747153937492</t>
  </si>
  <si>
    <t>2022-04-16~2022-04-17</t>
  </si>
  <si>
    <t>王云杰</t>
  </si>
  <si>
    <t>336.48</t>
  </si>
  <si>
    <t>402.48</t>
  </si>
  <si>
    <t>36.52</t>
  </si>
  <si>
    <t>-66.00</t>
  </si>
  <si>
    <t>178768</t>
  </si>
  <si>
    <t>4881912742626697762</t>
  </si>
  <si>
    <t>苏清杰,陈佳</t>
  </si>
  <si>
    <t>754.00</t>
  </si>
  <si>
    <t>82.00</t>
  </si>
  <si>
    <t>687811</t>
  </si>
  <si>
    <t>4881912746893854228</t>
  </si>
  <si>
    <t>杨长弓</t>
  </si>
  <si>
    <t>356.33</t>
  </si>
  <si>
    <t>400.33</t>
  </si>
  <si>
    <t>38.67</t>
  </si>
  <si>
    <t>-44.00</t>
  </si>
  <si>
    <t>4881912746764751020</t>
  </si>
  <si>
    <t>李景,马小进</t>
  </si>
  <si>
    <t>687957</t>
  </si>
  <si>
    <t>4881912745907725190</t>
  </si>
  <si>
    <t>彭芝榕</t>
  </si>
  <si>
    <t>687886</t>
  </si>
  <si>
    <t>4881912743021190329</t>
  </si>
  <si>
    <t>徐广敏</t>
  </si>
  <si>
    <t>687825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</si>
  <si>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</si>
  <si>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</si>
  <si>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</si>
  <si>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</si>
  <si>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</si>
  <si>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</si>
  <si>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</si>
  <si>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</si>
  <si>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</si>
  <si>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</si>
  <si>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</si>
  <si>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会员价-贵阳溪山里酒店-1591486469-1637119244557</t>
  </si>
  <si>
    <t>3_817556845</t>
  </si>
  <si>
    <t>已确认</t>
  </si>
  <si>
    <t>3_817556844</t>
  </si>
  <si>
    <t>【省钱季卡】酒店特惠红包</t>
  </si>
  <si>
    <t>ws179026igkUP2t1PiYn05</t>
  </si>
  <si>
    <t>钻石折扣包给外卖会员——FYX1</t>
  </si>
  <si>
    <t>3_754585185</t>
  </si>
  <si>
    <t>kV179026nMdYYPCvoHpX05</t>
  </si>
  <si>
    <t>【微信支付专享】酒店通用红包</t>
  </si>
  <si>
    <t>330659100069307234</t>
  </si>
  <si>
    <t>xZ179026KBr4QGqlDLDa61</t>
  </si>
  <si>
    <t>新客首单高端酒店红包</t>
  </si>
  <si>
    <t>Uz178838kXmjRjyGsFsQ81</t>
  </si>
  <si>
    <t>335359100071992133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</si>
  <si>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</si>
  <si>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</si>
  <si>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</si>
  <si>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</si>
  <si>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</si>
  <si>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</si>
  <si>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</si>
  <si>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</si>
  <si>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</si>
  <si>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</si>
  <si>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</si>
  <si>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</si>
  <si>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</si>
  <si>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</si>
  <si>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202204112240150021</t>
  </si>
  <si>
    <t>202204111926130021</t>
  </si>
  <si>
    <t>202204112003080021</t>
  </si>
  <si>
    <t>202204111443120022</t>
  </si>
  <si>
    <t>202204122202020020</t>
  </si>
  <si>
    <t>202204122215270020</t>
  </si>
  <si>
    <t>202204121934130020</t>
  </si>
  <si>
    <t>202204121813260020</t>
  </si>
  <si>
    <t>202204122215550020</t>
  </si>
  <si>
    <t>202204132337220020</t>
  </si>
  <si>
    <t>202204132234440020</t>
  </si>
  <si>
    <t>202204131825160020</t>
  </si>
  <si>
    <t>202204121457130022</t>
  </si>
  <si>
    <t>202204131208230021</t>
  </si>
  <si>
    <t>202204132234180020</t>
  </si>
  <si>
    <t>202204142140580022</t>
  </si>
  <si>
    <t>202204142040490022</t>
  </si>
  <si>
    <t>202204141529550021</t>
  </si>
  <si>
    <t>202204142121430022</t>
  </si>
  <si>
    <t>202204150814430020</t>
  </si>
  <si>
    <t>202204121456170022</t>
  </si>
  <si>
    <t>202204151943370021</t>
  </si>
  <si>
    <t>202204162146050021</t>
  </si>
  <si>
    <t>202204141426410021</t>
  </si>
  <si>
    <t>202204161907220021</t>
  </si>
  <si>
    <t>202204161656020021</t>
  </si>
  <si>
    <t>202204152221320021</t>
  </si>
  <si>
    <t>202204142103480022</t>
  </si>
  <si>
    <t>房集：i220421113527</t>
  </si>
  <si>
    <t>总计：9261.05元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</si>
  <si>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</si>
  <si>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</si>
  <si>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</si>
  <si>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</si>
  <si>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</si>
  <si>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</si>
  <si>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</si>
  <si>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</si>
  <si>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</si>
  <si>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</si>
  <si>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</si>
  <si>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</si>
  <si>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</si>
  <si>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</si>
  <si>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</si>
  <si>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</si>
  <si>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</si>
  <si>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</si>
  <si>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</si>
  <si>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</si>
  <si>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</si>
  <si>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</si>
  <si>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</si>
  <si>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</si>
  <si>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</si>
  <si>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</si>
  <si>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</si>
  <si>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</si>
  <si>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</si>
  <si>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</si>
  <si>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</si>
  <si>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</si>
  <si>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</si>
  <si>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否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</si>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</sst>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9" fillId="16" borderId="1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Font="1" quotePrefix="1">
      <alignment vertical="center"/>
    </xf>
    <xf numFmtId="0" fontId="0" fillId="0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43</v>
      </c>
      <c r="S2" t="s">
        <v>43</v>
      </c>
    </row>
    <row r="3" spans="1:19">
      <c r="A3" t="s">
        <v>44</v>
      </c>
      <c r="B3" t="s">
        <v>33</v>
      </c>
      <c r="C3" t="s">
        <v>34</v>
      </c>
      <c r="D3" t="s">
        <v>35</v>
      </c>
      <c r="E3" t="s">
        <v>36</v>
      </c>
      <c r="F3" t="s">
        <v>45</v>
      </c>
      <c r="G3" t="s">
        <v>46</v>
      </c>
      <c r="H3" t="s">
        <v>47</v>
      </c>
      <c r="I3" t="s">
        <v>40</v>
      </c>
      <c r="J3" t="s">
        <v>48</v>
      </c>
      <c r="K3" t="s">
        <v>48</v>
      </c>
      <c r="L3" t="s">
        <v>49</v>
      </c>
      <c r="M3" t="s">
        <v>13</v>
      </c>
      <c r="N3" t="s">
        <v>13</v>
      </c>
      <c r="O3" t="s">
        <v>13</v>
      </c>
      <c r="P3" t="s">
        <v>13</v>
      </c>
      <c r="Q3" t="s">
        <v>43</v>
      </c>
      <c r="R3" t="s">
        <v>43</v>
      </c>
      <c r="S3" t="s">
        <v>43</v>
      </c>
    </row>
    <row r="4" spans="1:19">
      <c r="A4" t="s">
        <v>50</v>
      </c>
      <c r="B4" t="s">
        <v>33</v>
      </c>
      <c r="C4" t="s">
        <v>34</v>
      </c>
      <c r="D4" t="s">
        <v>35</v>
      </c>
      <c r="E4" t="s">
        <v>36</v>
      </c>
      <c r="F4" t="s">
        <v>45</v>
      </c>
      <c r="G4" t="s">
        <v>51</v>
      </c>
      <c r="H4" t="s">
        <v>39</v>
      </c>
      <c r="I4" t="s">
        <v>40</v>
      </c>
      <c r="J4" t="s">
        <v>52</v>
      </c>
      <c r="K4" t="s">
        <v>52</v>
      </c>
      <c r="L4" t="s">
        <v>53</v>
      </c>
      <c r="M4" t="s">
        <v>13</v>
      </c>
      <c r="N4" t="s">
        <v>13</v>
      </c>
      <c r="O4" t="s">
        <v>13</v>
      </c>
      <c r="P4" t="s">
        <v>13</v>
      </c>
      <c r="Q4" t="s">
        <v>43</v>
      </c>
      <c r="R4" t="s">
        <v>54</v>
      </c>
      <c r="S4" t="s">
        <v>43</v>
      </c>
    </row>
    <row r="5" spans="1:19">
      <c r="A5" t="s">
        <v>55</v>
      </c>
      <c r="B5" t="s">
        <v>56</v>
      </c>
      <c r="C5" t="s">
        <v>57</v>
      </c>
      <c r="D5" t="s">
        <v>35</v>
      </c>
      <c r="E5" t="s">
        <v>36</v>
      </c>
      <c r="F5" t="s">
        <v>58</v>
      </c>
      <c r="G5" t="s">
        <v>59</v>
      </c>
      <c r="H5" t="s">
        <v>39</v>
      </c>
      <c r="I5" t="s">
        <v>40</v>
      </c>
      <c r="J5" t="s">
        <v>60</v>
      </c>
      <c r="K5" t="s">
        <v>61</v>
      </c>
      <c r="L5" t="s">
        <v>62</v>
      </c>
      <c r="M5" t="s">
        <v>13</v>
      </c>
      <c r="N5" t="s">
        <v>63</v>
      </c>
      <c r="O5" t="s">
        <v>13</v>
      </c>
      <c r="P5" t="s">
        <v>13</v>
      </c>
      <c r="Q5" t="s">
        <v>43</v>
      </c>
      <c r="R5" t="s">
        <v>43</v>
      </c>
      <c r="S5" t="s">
        <v>43</v>
      </c>
    </row>
    <row r="6" spans="1:19">
      <c r="A6" t="s">
        <v>64</v>
      </c>
      <c r="B6" t="s">
        <v>33</v>
      </c>
      <c r="C6" t="s">
        <v>34</v>
      </c>
      <c r="D6" t="s">
        <v>35</v>
      </c>
      <c r="E6" t="s">
        <v>65</v>
      </c>
      <c r="F6" t="s">
        <v>45</v>
      </c>
      <c r="G6" t="s">
        <v>66</v>
      </c>
      <c r="H6" t="s">
        <v>47</v>
      </c>
      <c r="I6" t="s">
        <v>40</v>
      </c>
      <c r="J6" t="s">
        <v>48</v>
      </c>
      <c r="K6" t="s">
        <v>48</v>
      </c>
      <c r="L6" t="s">
        <v>49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67</v>
      </c>
      <c r="S6" t="s">
        <v>43</v>
      </c>
    </row>
    <row r="7" spans="1:19">
      <c r="A7" t="s">
        <v>68</v>
      </c>
      <c r="B7" t="s">
        <v>33</v>
      </c>
      <c r="C7" t="s">
        <v>34</v>
      </c>
      <c r="D7" t="s">
        <v>35</v>
      </c>
      <c r="E7" t="s">
        <v>65</v>
      </c>
      <c r="F7" t="s">
        <v>37</v>
      </c>
      <c r="G7" t="s">
        <v>69</v>
      </c>
      <c r="H7" t="s">
        <v>39</v>
      </c>
      <c r="I7" t="s">
        <v>40</v>
      </c>
      <c r="J7" t="s">
        <v>41</v>
      </c>
      <c r="K7" t="s">
        <v>41</v>
      </c>
      <c r="L7" t="s">
        <v>42</v>
      </c>
      <c r="M7" t="s">
        <v>13</v>
      </c>
      <c r="N7" t="s">
        <v>13</v>
      </c>
      <c r="O7" t="s">
        <v>13</v>
      </c>
      <c r="P7" t="s">
        <v>13</v>
      </c>
      <c r="Q7" t="s">
        <v>43</v>
      </c>
      <c r="R7" t="s">
        <v>43</v>
      </c>
      <c r="S7" t="s">
        <v>43</v>
      </c>
    </row>
    <row r="8" spans="1:19">
      <c r="A8" t="s">
        <v>70</v>
      </c>
      <c r="B8" t="s">
        <v>33</v>
      </c>
      <c r="C8" t="s">
        <v>34</v>
      </c>
      <c r="D8" t="s">
        <v>35</v>
      </c>
      <c r="E8" t="s">
        <v>65</v>
      </c>
      <c r="F8" t="s">
        <v>45</v>
      </c>
      <c r="G8" t="s">
        <v>71</v>
      </c>
      <c r="H8" t="s">
        <v>39</v>
      </c>
      <c r="I8" t="s">
        <v>40</v>
      </c>
      <c r="J8" t="s">
        <v>52</v>
      </c>
      <c r="K8" t="s">
        <v>52</v>
      </c>
      <c r="L8" t="s">
        <v>53</v>
      </c>
      <c r="M8" t="s">
        <v>13</v>
      </c>
      <c r="N8" t="s">
        <v>13</v>
      </c>
      <c r="O8" t="s">
        <v>13</v>
      </c>
      <c r="P8" t="s">
        <v>13</v>
      </c>
      <c r="Q8" t="s">
        <v>43</v>
      </c>
      <c r="R8" t="s">
        <v>43</v>
      </c>
      <c r="S8" t="s">
        <v>43</v>
      </c>
    </row>
    <row r="9" spans="1:19">
      <c r="A9" t="s">
        <v>72</v>
      </c>
      <c r="B9" t="s">
        <v>56</v>
      </c>
      <c r="C9" t="s">
        <v>57</v>
      </c>
      <c r="D9" t="s">
        <v>35</v>
      </c>
      <c r="E9" t="s">
        <v>65</v>
      </c>
      <c r="F9" t="s">
        <v>73</v>
      </c>
      <c r="G9" t="s">
        <v>74</v>
      </c>
      <c r="H9" t="s">
        <v>39</v>
      </c>
      <c r="I9" t="s">
        <v>40</v>
      </c>
      <c r="J9" t="s">
        <v>75</v>
      </c>
      <c r="K9" t="s">
        <v>76</v>
      </c>
      <c r="L9" t="s">
        <v>77</v>
      </c>
      <c r="M9" t="s">
        <v>13</v>
      </c>
      <c r="N9" t="s">
        <v>78</v>
      </c>
      <c r="O9" t="s">
        <v>13</v>
      </c>
      <c r="P9" t="s">
        <v>13</v>
      </c>
      <c r="Q9" t="s">
        <v>43</v>
      </c>
      <c r="R9" t="s">
        <v>79</v>
      </c>
      <c r="S9" t="s">
        <v>43</v>
      </c>
    </row>
    <row r="10" spans="1:19">
      <c r="A10" t="s">
        <v>80</v>
      </c>
      <c r="B10" t="s">
        <v>33</v>
      </c>
      <c r="C10" t="s">
        <v>34</v>
      </c>
      <c r="D10" t="s">
        <v>35</v>
      </c>
      <c r="E10" t="s">
        <v>65</v>
      </c>
      <c r="F10" t="s">
        <v>37</v>
      </c>
      <c r="G10" t="s">
        <v>81</v>
      </c>
      <c r="H10" t="s">
        <v>39</v>
      </c>
      <c r="I10" t="s">
        <v>40</v>
      </c>
      <c r="J10" t="s">
        <v>41</v>
      </c>
      <c r="K10" t="s">
        <v>41</v>
      </c>
      <c r="L10" t="s">
        <v>42</v>
      </c>
      <c r="M10" t="s">
        <v>13</v>
      </c>
      <c r="N10" t="s">
        <v>13</v>
      </c>
      <c r="O10" t="s">
        <v>13</v>
      </c>
      <c r="P10" t="s">
        <v>13</v>
      </c>
      <c r="Q10" t="s">
        <v>43</v>
      </c>
      <c r="R10" t="s">
        <v>82</v>
      </c>
      <c r="S10" t="s">
        <v>43</v>
      </c>
    </row>
    <row r="11" spans="1:19">
      <c r="A11" t="s">
        <v>83</v>
      </c>
      <c r="B11" t="s">
        <v>56</v>
      </c>
      <c r="C11" t="s">
        <v>57</v>
      </c>
      <c r="D11" t="s">
        <v>35</v>
      </c>
      <c r="E11" t="s">
        <v>84</v>
      </c>
      <c r="F11" t="s">
        <v>85</v>
      </c>
      <c r="G11" t="s">
        <v>86</v>
      </c>
      <c r="H11" t="s">
        <v>39</v>
      </c>
      <c r="I11" t="s">
        <v>40</v>
      </c>
      <c r="J11" t="s">
        <v>87</v>
      </c>
      <c r="K11" t="s">
        <v>88</v>
      </c>
      <c r="L11" t="s">
        <v>89</v>
      </c>
      <c r="M11" t="s">
        <v>13</v>
      </c>
      <c r="N11" t="s">
        <v>90</v>
      </c>
      <c r="O11" t="s">
        <v>13</v>
      </c>
      <c r="P11" t="s">
        <v>13</v>
      </c>
      <c r="Q11" t="s">
        <v>43</v>
      </c>
      <c r="R11" t="s">
        <v>91</v>
      </c>
      <c r="S11" t="s">
        <v>43</v>
      </c>
    </row>
    <row r="12" spans="1:19">
      <c r="A12" t="s">
        <v>92</v>
      </c>
      <c r="B12" t="s">
        <v>33</v>
      </c>
      <c r="C12" t="s">
        <v>34</v>
      </c>
      <c r="D12" t="s">
        <v>35</v>
      </c>
      <c r="E12" t="s">
        <v>84</v>
      </c>
      <c r="F12" t="s">
        <v>45</v>
      </c>
      <c r="G12" t="s">
        <v>93</v>
      </c>
      <c r="H12" t="s">
        <v>39</v>
      </c>
      <c r="I12" t="s">
        <v>40</v>
      </c>
      <c r="J12" t="s">
        <v>52</v>
      </c>
      <c r="K12" t="s">
        <v>52</v>
      </c>
      <c r="L12" t="s">
        <v>53</v>
      </c>
      <c r="M12" t="s">
        <v>13</v>
      </c>
      <c r="N12" t="s">
        <v>13</v>
      </c>
      <c r="O12" t="s">
        <v>13</v>
      </c>
      <c r="P12" t="s">
        <v>13</v>
      </c>
      <c r="Q12" t="s">
        <v>43</v>
      </c>
      <c r="R12" t="s">
        <v>54</v>
      </c>
      <c r="S12" t="s">
        <v>43</v>
      </c>
    </row>
    <row r="13" spans="1:19">
      <c r="A13" t="s">
        <v>94</v>
      </c>
      <c r="B13" t="s">
        <v>33</v>
      </c>
      <c r="C13" t="s">
        <v>34</v>
      </c>
      <c r="D13" t="s">
        <v>35</v>
      </c>
      <c r="E13" t="s">
        <v>84</v>
      </c>
      <c r="F13" t="s">
        <v>45</v>
      </c>
      <c r="G13" t="s">
        <v>95</v>
      </c>
      <c r="H13" t="s">
        <v>47</v>
      </c>
      <c r="I13" t="s">
        <v>40</v>
      </c>
      <c r="J13" t="s">
        <v>48</v>
      </c>
      <c r="K13" t="s">
        <v>48</v>
      </c>
      <c r="L13" t="s">
        <v>49</v>
      </c>
      <c r="M13" t="s">
        <v>13</v>
      </c>
      <c r="N13" t="s">
        <v>13</v>
      </c>
      <c r="O13" t="s">
        <v>13</v>
      </c>
      <c r="P13" t="s">
        <v>13</v>
      </c>
      <c r="Q13" t="s">
        <v>43</v>
      </c>
      <c r="R13" t="s">
        <v>43</v>
      </c>
      <c r="S13" t="s">
        <v>43</v>
      </c>
    </row>
    <row r="14" spans="1:19">
      <c r="A14" t="s">
        <v>96</v>
      </c>
      <c r="B14" t="s">
        <v>97</v>
      </c>
      <c r="C14" t="s">
        <v>98</v>
      </c>
      <c r="D14" t="s">
        <v>35</v>
      </c>
      <c r="E14" t="s">
        <v>84</v>
      </c>
      <c r="F14" t="s">
        <v>99</v>
      </c>
      <c r="G14" t="s">
        <v>100</v>
      </c>
      <c r="H14" t="s">
        <v>39</v>
      </c>
      <c r="I14" t="s">
        <v>40</v>
      </c>
      <c r="J14" t="s">
        <v>101</v>
      </c>
      <c r="K14" t="s">
        <v>101</v>
      </c>
      <c r="L14" t="s">
        <v>102</v>
      </c>
      <c r="M14" t="s">
        <v>13</v>
      </c>
      <c r="N14" t="s">
        <v>13</v>
      </c>
      <c r="O14" t="s">
        <v>13</v>
      </c>
      <c r="P14" t="s">
        <v>13</v>
      </c>
      <c r="Q14" t="s">
        <v>43</v>
      </c>
      <c r="R14" t="s">
        <v>103</v>
      </c>
      <c r="S14" t="s">
        <v>43</v>
      </c>
    </row>
    <row r="15" spans="1:19">
      <c r="A15" t="s">
        <v>104</v>
      </c>
      <c r="B15" t="s">
        <v>97</v>
      </c>
      <c r="C15" t="s">
        <v>98</v>
      </c>
      <c r="D15" t="s">
        <v>35</v>
      </c>
      <c r="E15" t="s">
        <v>84</v>
      </c>
      <c r="F15" t="s">
        <v>105</v>
      </c>
      <c r="G15" t="s">
        <v>106</v>
      </c>
      <c r="H15" t="s">
        <v>39</v>
      </c>
      <c r="I15" t="s">
        <v>40</v>
      </c>
      <c r="J15" t="s">
        <v>101</v>
      </c>
      <c r="K15" t="s">
        <v>101</v>
      </c>
      <c r="L15" t="s">
        <v>102</v>
      </c>
      <c r="M15" t="s">
        <v>13</v>
      </c>
      <c r="N15" t="s">
        <v>13</v>
      </c>
      <c r="O15" t="s">
        <v>13</v>
      </c>
      <c r="P15" t="s">
        <v>13</v>
      </c>
      <c r="Q15" t="s">
        <v>43</v>
      </c>
      <c r="R15" t="s">
        <v>107</v>
      </c>
      <c r="S15" t="s">
        <v>43</v>
      </c>
    </row>
    <row r="16" spans="1:19">
      <c r="A16" t="s">
        <v>108</v>
      </c>
      <c r="B16" t="s">
        <v>56</v>
      </c>
      <c r="C16" t="s">
        <v>57</v>
      </c>
      <c r="D16" t="s">
        <v>35</v>
      </c>
      <c r="E16" t="s">
        <v>84</v>
      </c>
      <c r="F16" t="s">
        <v>73</v>
      </c>
      <c r="G16" t="s">
        <v>109</v>
      </c>
      <c r="H16" t="s">
        <v>39</v>
      </c>
      <c r="I16" t="s">
        <v>40</v>
      </c>
      <c r="J16" t="s">
        <v>75</v>
      </c>
      <c r="K16" t="s">
        <v>76</v>
      </c>
      <c r="L16" t="s">
        <v>77</v>
      </c>
      <c r="M16" t="s">
        <v>13</v>
      </c>
      <c r="N16" t="s">
        <v>78</v>
      </c>
      <c r="O16" t="s">
        <v>13</v>
      </c>
      <c r="P16" t="s">
        <v>13</v>
      </c>
      <c r="Q16" t="s">
        <v>43</v>
      </c>
      <c r="R16" t="s">
        <v>43</v>
      </c>
      <c r="S16" t="s">
        <v>43</v>
      </c>
    </row>
    <row r="17" spans="1:19">
      <c r="A17" t="s">
        <v>110</v>
      </c>
      <c r="B17" t="s">
        <v>33</v>
      </c>
      <c r="C17" t="s">
        <v>34</v>
      </c>
      <c r="D17" t="s">
        <v>35</v>
      </c>
      <c r="E17" t="s">
        <v>111</v>
      </c>
      <c r="F17" t="s">
        <v>37</v>
      </c>
      <c r="G17" t="s">
        <v>112</v>
      </c>
      <c r="H17" t="s">
        <v>39</v>
      </c>
      <c r="I17" t="s">
        <v>40</v>
      </c>
      <c r="J17" t="s">
        <v>41</v>
      </c>
      <c r="K17" t="s">
        <v>41</v>
      </c>
      <c r="L17" t="s">
        <v>42</v>
      </c>
      <c r="M17" t="s">
        <v>13</v>
      </c>
      <c r="N17" t="s">
        <v>13</v>
      </c>
      <c r="O17" t="s">
        <v>13</v>
      </c>
      <c r="P17" t="s">
        <v>13</v>
      </c>
      <c r="Q17" t="s">
        <v>43</v>
      </c>
      <c r="R17" t="s">
        <v>43</v>
      </c>
      <c r="S17" t="s">
        <v>43</v>
      </c>
    </row>
    <row r="18" spans="1:19">
      <c r="A18" t="s">
        <v>113</v>
      </c>
      <c r="B18" t="s">
        <v>56</v>
      </c>
      <c r="C18" t="s">
        <v>57</v>
      </c>
      <c r="D18" t="s">
        <v>35</v>
      </c>
      <c r="E18" t="s">
        <v>111</v>
      </c>
      <c r="F18" t="s">
        <v>85</v>
      </c>
      <c r="G18" t="s">
        <v>114</v>
      </c>
      <c r="H18" t="s">
        <v>39</v>
      </c>
      <c r="I18" t="s">
        <v>40</v>
      </c>
      <c r="J18" t="s">
        <v>87</v>
      </c>
      <c r="K18" t="s">
        <v>88</v>
      </c>
      <c r="L18" t="s">
        <v>89</v>
      </c>
      <c r="M18" t="s">
        <v>13</v>
      </c>
      <c r="N18" t="s">
        <v>90</v>
      </c>
      <c r="O18" t="s">
        <v>13</v>
      </c>
      <c r="P18" t="s">
        <v>13</v>
      </c>
      <c r="Q18" t="s">
        <v>43</v>
      </c>
      <c r="R18" t="s">
        <v>43</v>
      </c>
      <c r="S18" t="s">
        <v>43</v>
      </c>
    </row>
    <row r="19" spans="1:19">
      <c r="A19" t="s">
        <v>115</v>
      </c>
      <c r="B19" t="s">
        <v>56</v>
      </c>
      <c r="C19" t="s">
        <v>57</v>
      </c>
      <c r="D19" t="s">
        <v>35</v>
      </c>
      <c r="E19" t="s">
        <v>111</v>
      </c>
      <c r="F19" t="s">
        <v>85</v>
      </c>
      <c r="G19" t="s">
        <v>116</v>
      </c>
      <c r="H19" t="s">
        <v>39</v>
      </c>
      <c r="I19" t="s">
        <v>40</v>
      </c>
      <c r="J19" t="s">
        <v>117</v>
      </c>
      <c r="K19" t="s">
        <v>118</v>
      </c>
      <c r="L19" t="s">
        <v>119</v>
      </c>
      <c r="M19" t="s">
        <v>13</v>
      </c>
      <c r="N19" t="s">
        <v>120</v>
      </c>
      <c r="O19" t="s">
        <v>13</v>
      </c>
      <c r="P19" t="s">
        <v>13</v>
      </c>
      <c r="Q19" t="s">
        <v>43</v>
      </c>
      <c r="R19" t="s">
        <v>43</v>
      </c>
      <c r="S19" t="s">
        <v>43</v>
      </c>
    </row>
    <row r="20" spans="1:19">
      <c r="A20" t="s">
        <v>121</v>
      </c>
      <c r="B20" t="s">
        <v>33</v>
      </c>
      <c r="C20" t="s">
        <v>34</v>
      </c>
      <c r="D20" t="s">
        <v>35</v>
      </c>
      <c r="E20" t="s">
        <v>111</v>
      </c>
      <c r="F20" t="s">
        <v>37</v>
      </c>
      <c r="G20" t="s">
        <v>122</v>
      </c>
      <c r="H20" t="s">
        <v>39</v>
      </c>
      <c r="I20" t="s">
        <v>40</v>
      </c>
      <c r="J20" t="s">
        <v>41</v>
      </c>
      <c r="K20" t="s">
        <v>41</v>
      </c>
      <c r="L20" t="s">
        <v>42</v>
      </c>
      <c r="M20" t="s">
        <v>13</v>
      </c>
      <c r="N20" t="s">
        <v>13</v>
      </c>
      <c r="O20" t="s">
        <v>13</v>
      </c>
      <c r="P20" t="s">
        <v>13</v>
      </c>
      <c r="Q20" t="s">
        <v>43</v>
      </c>
      <c r="R20" t="s">
        <v>43</v>
      </c>
      <c r="S20" t="s">
        <v>43</v>
      </c>
    </row>
    <row r="21" spans="1:19">
      <c r="A21" t="s">
        <v>123</v>
      </c>
      <c r="B21" t="s">
        <v>97</v>
      </c>
      <c r="C21" t="s">
        <v>98</v>
      </c>
      <c r="D21" t="s">
        <v>35</v>
      </c>
      <c r="E21" t="s">
        <v>124</v>
      </c>
      <c r="F21" t="s">
        <v>125</v>
      </c>
      <c r="G21" t="s">
        <v>126</v>
      </c>
      <c r="H21" t="s">
        <v>39</v>
      </c>
      <c r="I21" t="s">
        <v>40</v>
      </c>
      <c r="J21" t="s">
        <v>127</v>
      </c>
      <c r="K21" t="s">
        <v>127</v>
      </c>
      <c r="L21" t="s">
        <v>128</v>
      </c>
      <c r="M21" t="s">
        <v>13</v>
      </c>
      <c r="N21" t="s">
        <v>13</v>
      </c>
      <c r="O21" t="s">
        <v>13</v>
      </c>
      <c r="P21" t="s">
        <v>13</v>
      </c>
      <c r="Q21" t="s">
        <v>43</v>
      </c>
      <c r="R21" t="s">
        <v>129</v>
      </c>
      <c r="S21" t="s">
        <v>43</v>
      </c>
    </row>
    <row r="22" spans="1:19">
      <c r="A22" t="s">
        <v>130</v>
      </c>
      <c r="B22" t="s">
        <v>131</v>
      </c>
      <c r="C22" t="s">
        <v>98</v>
      </c>
      <c r="D22" t="s">
        <v>35</v>
      </c>
      <c r="E22" t="s">
        <v>124</v>
      </c>
      <c r="F22" t="s">
        <v>132</v>
      </c>
      <c r="G22" t="s">
        <v>133</v>
      </c>
      <c r="H22" t="s">
        <v>39</v>
      </c>
      <c r="I22" t="s">
        <v>40</v>
      </c>
      <c r="J22" t="s">
        <v>134</v>
      </c>
      <c r="K22" t="s">
        <v>134</v>
      </c>
      <c r="L22" t="s">
        <v>135</v>
      </c>
      <c r="M22" t="s">
        <v>13</v>
      </c>
      <c r="N22" t="s">
        <v>13</v>
      </c>
      <c r="O22" t="s">
        <v>13</v>
      </c>
      <c r="P22" t="s">
        <v>13</v>
      </c>
      <c r="Q22" t="s">
        <v>43</v>
      </c>
      <c r="R22" t="s">
        <v>136</v>
      </c>
      <c r="S22" t="s">
        <v>43</v>
      </c>
    </row>
    <row r="23" spans="1:19">
      <c r="A23" t="s">
        <v>137</v>
      </c>
      <c r="B23" t="s">
        <v>33</v>
      </c>
      <c r="C23" t="s">
        <v>34</v>
      </c>
      <c r="D23" t="s">
        <v>35</v>
      </c>
      <c r="E23" t="s">
        <v>124</v>
      </c>
      <c r="F23" t="s">
        <v>45</v>
      </c>
      <c r="G23" t="s">
        <v>138</v>
      </c>
      <c r="H23" t="s">
        <v>39</v>
      </c>
      <c r="I23" t="s">
        <v>40</v>
      </c>
      <c r="J23" t="s">
        <v>52</v>
      </c>
      <c r="K23" t="s">
        <v>52</v>
      </c>
      <c r="L23" t="s">
        <v>53</v>
      </c>
      <c r="M23" t="s">
        <v>13</v>
      </c>
      <c r="N23" t="s">
        <v>13</v>
      </c>
      <c r="O23" t="s">
        <v>13</v>
      </c>
      <c r="P23" t="s">
        <v>13</v>
      </c>
      <c r="Q23" t="s">
        <v>43</v>
      </c>
      <c r="R23" t="s">
        <v>43</v>
      </c>
      <c r="S23" t="s">
        <v>43</v>
      </c>
    </row>
    <row r="24" spans="1:19">
      <c r="A24" t="s">
        <v>139</v>
      </c>
      <c r="B24" t="s">
        <v>56</v>
      </c>
      <c r="C24" t="s">
        <v>57</v>
      </c>
      <c r="D24" t="s">
        <v>35</v>
      </c>
      <c r="E24" t="s">
        <v>140</v>
      </c>
      <c r="F24" t="s">
        <v>85</v>
      </c>
      <c r="G24" t="s">
        <v>141</v>
      </c>
      <c r="H24" t="s">
        <v>39</v>
      </c>
      <c r="I24" t="s">
        <v>40</v>
      </c>
      <c r="J24" t="s">
        <v>142</v>
      </c>
      <c r="K24" t="s">
        <v>143</v>
      </c>
      <c r="L24" t="s">
        <v>144</v>
      </c>
      <c r="M24" t="s">
        <v>13</v>
      </c>
      <c r="N24" t="s">
        <v>145</v>
      </c>
      <c r="O24" t="s">
        <v>13</v>
      </c>
      <c r="P24" t="s">
        <v>13</v>
      </c>
      <c r="Q24" t="s">
        <v>43</v>
      </c>
      <c r="R24" t="s">
        <v>146</v>
      </c>
      <c r="S24" t="s">
        <v>43</v>
      </c>
    </row>
    <row r="25" spans="1:19">
      <c r="A25" t="s">
        <v>147</v>
      </c>
      <c r="B25" t="s">
        <v>97</v>
      </c>
      <c r="C25" t="s">
        <v>98</v>
      </c>
      <c r="D25" t="s">
        <v>35</v>
      </c>
      <c r="E25" t="s">
        <v>140</v>
      </c>
      <c r="F25" t="s">
        <v>99</v>
      </c>
      <c r="G25" t="s">
        <v>148</v>
      </c>
      <c r="H25" t="s">
        <v>47</v>
      </c>
      <c r="I25" t="s">
        <v>40</v>
      </c>
      <c r="J25" t="s">
        <v>149</v>
      </c>
      <c r="K25" t="s">
        <v>149</v>
      </c>
      <c r="L25" t="s">
        <v>150</v>
      </c>
      <c r="M25" t="s">
        <v>13</v>
      </c>
      <c r="N25" t="s">
        <v>13</v>
      </c>
      <c r="O25" t="s">
        <v>13</v>
      </c>
      <c r="P25" t="s">
        <v>13</v>
      </c>
      <c r="Q25" t="s">
        <v>43</v>
      </c>
      <c r="R25" t="s">
        <v>151</v>
      </c>
      <c r="S25" t="s">
        <v>43</v>
      </c>
    </row>
    <row r="26" spans="1:19">
      <c r="A26" t="s">
        <v>152</v>
      </c>
      <c r="B26" t="s">
        <v>56</v>
      </c>
      <c r="C26" t="s">
        <v>57</v>
      </c>
      <c r="D26" t="s">
        <v>35</v>
      </c>
      <c r="E26" t="s">
        <v>140</v>
      </c>
      <c r="F26" t="s">
        <v>85</v>
      </c>
      <c r="G26" t="s">
        <v>153</v>
      </c>
      <c r="H26" t="s">
        <v>39</v>
      </c>
      <c r="I26" t="s">
        <v>40</v>
      </c>
      <c r="J26" t="s">
        <v>154</v>
      </c>
      <c r="K26" t="s">
        <v>155</v>
      </c>
      <c r="L26" t="s">
        <v>156</v>
      </c>
      <c r="M26" t="s">
        <v>13</v>
      </c>
      <c r="N26" t="s">
        <v>157</v>
      </c>
      <c r="O26" t="s">
        <v>13</v>
      </c>
      <c r="P26" t="s">
        <v>13</v>
      </c>
      <c r="Q26" t="s">
        <v>43</v>
      </c>
      <c r="R26" t="s">
        <v>43</v>
      </c>
      <c r="S26" t="s">
        <v>43</v>
      </c>
    </row>
    <row r="27" spans="1:19">
      <c r="A27" t="s">
        <v>158</v>
      </c>
      <c r="B27" t="s">
        <v>97</v>
      </c>
      <c r="C27" t="s">
        <v>98</v>
      </c>
      <c r="D27" t="s">
        <v>35</v>
      </c>
      <c r="E27" t="s">
        <v>140</v>
      </c>
      <c r="F27" t="s">
        <v>99</v>
      </c>
      <c r="G27" t="s">
        <v>159</v>
      </c>
      <c r="H27" t="s">
        <v>47</v>
      </c>
      <c r="I27" t="s">
        <v>40</v>
      </c>
      <c r="J27" t="s">
        <v>149</v>
      </c>
      <c r="K27" t="s">
        <v>149</v>
      </c>
      <c r="L27" t="s">
        <v>150</v>
      </c>
      <c r="M27" t="s">
        <v>13</v>
      </c>
      <c r="N27" t="s">
        <v>13</v>
      </c>
      <c r="O27" t="s">
        <v>13</v>
      </c>
      <c r="P27" t="s">
        <v>13</v>
      </c>
      <c r="Q27" t="s">
        <v>43</v>
      </c>
      <c r="R27" t="s">
        <v>160</v>
      </c>
      <c r="S27" t="s">
        <v>43</v>
      </c>
    </row>
    <row r="28" spans="1:19">
      <c r="A28" t="s">
        <v>161</v>
      </c>
      <c r="B28" t="s">
        <v>97</v>
      </c>
      <c r="C28" t="s">
        <v>98</v>
      </c>
      <c r="D28" t="s">
        <v>35</v>
      </c>
      <c r="E28" t="s">
        <v>140</v>
      </c>
      <c r="F28" t="s">
        <v>99</v>
      </c>
      <c r="G28" t="s">
        <v>162</v>
      </c>
      <c r="H28" t="s">
        <v>39</v>
      </c>
      <c r="I28" t="s">
        <v>40</v>
      </c>
      <c r="J28" t="s">
        <v>127</v>
      </c>
      <c r="K28" t="s">
        <v>127</v>
      </c>
      <c r="L28" t="s">
        <v>128</v>
      </c>
      <c r="M28" t="s">
        <v>13</v>
      </c>
      <c r="N28" t="s">
        <v>13</v>
      </c>
      <c r="O28" t="s">
        <v>13</v>
      </c>
      <c r="P28" t="s">
        <v>13</v>
      </c>
      <c r="Q28" t="s">
        <v>43</v>
      </c>
      <c r="R28" t="s">
        <v>163</v>
      </c>
      <c r="S28" t="s">
        <v>43</v>
      </c>
    </row>
    <row r="29" spans="1:19">
      <c r="A29" t="s">
        <v>164</v>
      </c>
      <c r="B29" t="s">
        <v>97</v>
      </c>
      <c r="C29" t="s">
        <v>98</v>
      </c>
      <c r="D29" t="s">
        <v>35</v>
      </c>
      <c r="E29" t="s">
        <v>140</v>
      </c>
      <c r="F29" t="s">
        <v>99</v>
      </c>
      <c r="G29" t="s">
        <v>165</v>
      </c>
      <c r="H29" t="s">
        <v>39</v>
      </c>
      <c r="I29" t="s">
        <v>40</v>
      </c>
      <c r="J29" t="s">
        <v>127</v>
      </c>
      <c r="K29" t="s">
        <v>127</v>
      </c>
      <c r="L29" t="s">
        <v>128</v>
      </c>
      <c r="M29" t="s">
        <v>13</v>
      </c>
      <c r="N29" t="s">
        <v>13</v>
      </c>
      <c r="O29" t="s">
        <v>13</v>
      </c>
      <c r="P29" t="s">
        <v>13</v>
      </c>
      <c r="Q29" t="s">
        <v>43</v>
      </c>
      <c r="R29" t="s">
        <v>166</v>
      </c>
      <c r="S29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167</v>
      </c>
      <c r="D1" t="s">
        <v>168</v>
      </c>
      <c r="E1" t="s">
        <v>20</v>
      </c>
      <c r="F1" t="s">
        <v>21</v>
      </c>
      <c r="G1" t="s">
        <v>22</v>
      </c>
      <c r="H1" t="s">
        <v>169</v>
      </c>
      <c r="I1" t="s">
        <v>24</v>
      </c>
      <c r="J1" t="s">
        <v>170</v>
      </c>
      <c r="K1" t="s">
        <v>171</v>
      </c>
      <c r="L1" t="s">
        <v>172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167</v>
      </c>
      <c r="D1" t="s">
        <v>168</v>
      </c>
      <c r="E1" t="s">
        <v>20</v>
      </c>
      <c r="F1" t="s">
        <v>21</v>
      </c>
      <c r="G1" t="s">
        <v>22</v>
      </c>
      <c r="H1" t="s">
        <v>24</v>
      </c>
      <c r="I1" t="s">
        <v>174</v>
      </c>
      <c r="J1" t="s">
        <v>175</v>
      </c>
      <c r="K1" t="s">
        <v>176</v>
      </c>
      <c r="L1" t="s">
        <v>29</v>
      </c>
      <c r="M1" t="s">
        <v>30</v>
      </c>
      <c r="N1" t="s">
        <v>31</v>
      </c>
      <c r="O1" t="s">
        <v>173</v>
      </c>
    </row>
    <row r="2" spans="1:15">
      <c r="A2" t="s">
        <v>56</v>
      </c>
      <c r="B2" t="s">
        <v>43</v>
      </c>
      <c r="C2" t="s">
        <v>55</v>
      </c>
      <c r="D2" t="s">
        <v>177</v>
      </c>
      <c r="E2" t="s">
        <v>36</v>
      </c>
      <c r="F2" t="s">
        <v>58</v>
      </c>
      <c r="G2" t="s">
        <v>59</v>
      </c>
      <c r="H2" t="s">
        <v>43</v>
      </c>
      <c r="I2" t="s">
        <v>63</v>
      </c>
      <c r="J2" t="s">
        <v>178</v>
      </c>
      <c r="K2" t="s">
        <v>179</v>
      </c>
      <c r="L2" t="s">
        <v>43</v>
      </c>
      <c r="M2" t="s">
        <v>43</v>
      </c>
      <c r="N2" t="s">
        <v>43</v>
      </c>
      <c r="O2" t="s">
        <v>180</v>
      </c>
    </row>
    <row r="3" spans="1:15">
      <c r="A3" t="s">
        <v>56</v>
      </c>
      <c r="B3" t="s">
        <v>43</v>
      </c>
      <c r="C3" t="s">
        <v>72</v>
      </c>
      <c r="D3" t="s">
        <v>177</v>
      </c>
      <c r="E3" t="s">
        <v>65</v>
      </c>
      <c r="F3" t="s">
        <v>73</v>
      </c>
      <c r="G3" t="s">
        <v>74</v>
      </c>
      <c r="H3" t="s">
        <v>43</v>
      </c>
      <c r="I3" t="s">
        <v>78</v>
      </c>
      <c r="J3" t="s">
        <v>178</v>
      </c>
      <c r="K3" t="s">
        <v>181</v>
      </c>
      <c r="L3" t="s">
        <v>43</v>
      </c>
      <c r="M3" t="s">
        <v>79</v>
      </c>
      <c r="N3" t="s">
        <v>43</v>
      </c>
      <c r="O3" t="s">
        <v>180</v>
      </c>
    </row>
    <row r="4" spans="1:15">
      <c r="A4" t="s">
        <v>56</v>
      </c>
      <c r="B4" t="s">
        <v>43</v>
      </c>
      <c r="C4" t="s">
        <v>83</v>
      </c>
      <c r="D4" t="s">
        <v>177</v>
      </c>
      <c r="E4" t="s">
        <v>84</v>
      </c>
      <c r="F4" t="s">
        <v>85</v>
      </c>
      <c r="G4" t="s">
        <v>86</v>
      </c>
      <c r="H4" t="s">
        <v>43</v>
      </c>
      <c r="I4" t="s">
        <v>13</v>
      </c>
      <c r="J4" t="s">
        <v>182</v>
      </c>
      <c r="K4" t="s">
        <v>183</v>
      </c>
      <c r="L4" t="s">
        <v>43</v>
      </c>
      <c r="M4" t="s">
        <v>91</v>
      </c>
      <c r="N4" t="s">
        <v>43</v>
      </c>
      <c r="O4" t="s">
        <v>180</v>
      </c>
    </row>
    <row r="5" spans="1:15">
      <c r="A5" t="s">
        <v>56</v>
      </c>
      <c r="B5" t="s">
        <v>43</v>
      </c>
      <c r="C5" t="s">
        <v>83</v>
      </c>
      <c r="D5" t="s">
        <v>177</v>
      </c>
      <c r="E5" t="s">
        <v>84</v>
      </c>
      <c r="F5" t="s">
        <v>85</v>
      </c>
      <c r="G5" t="s">
        <v>86</v>
      </c>
      <c r="H5" t="s">
        <v>43</v>
      </c>
      <c r="I5" t="s">
        <v>90</v>
      </c>
      <c r="J5" t="s">
        <v>184</v>
      </c>
      <c r="K5" t="s">
        <v>185</v>
      </c>
      <c r="L5" t="s">
        <v>43</v>
      </c>
      <c r="M5" t="s">
        <v>91</v>
      </c>
      <c r="N5" t="s">
        <v>43</v>
      </c>
      <c r="O5" t="s">
        <v>180</v>
      </c>
    </row>
    <row r="6" spans="1:15">
      <c r="A6" t="s">
        <v>56</v>
      </c>
      <c r="B6" t="s">
        <v>43</v>
      </c>
      <c r="C6" t="s">
        <v>108</v>
      </c>
      <c r="D6" t="s">
        <v>177</v>
      </c>
      <c r="E6" t="s">
        <v>84</v>
      </c>
      <c r="F6" t="s">
        <v>73</v>
      </c>
      <c r="G6" t="s">
        <v>109</v>
      </c>
      <c r="H6" t="s">
        <v>43</v>
      </c>
      <c r="I6" t="s">
        <v>78</v>
      </c>
      <c r="J6" t="s">
        <v>178</v>
      </c>
      <c r="K6" t="s">
        <v>181</v>
      </c>
      <c r="L6" t="s">
        <v>43</v>
      </c>
      <c r="M6" t="s">
        <v>43</v>
      </c>
      <c r="N6" t="s">
        <v>43</v>
      </c>
      <c r="O6" t="s">
        <v>180</v>
      </c>
    </row>
    <row r="7" spans="1:15">
      <c r="A7" t="s">
        <v>56</v>
      </c>
      <c r="B7" t="s">
        <v>43</v>
      </c>
      <c r="C7" t="s">
        <v>113</v>
      </c>
      <c r="D7" t="s">
        <v>177</v>
      </c>
      <c r="E7" t="s">
        <v>111</v>
      </c>
      <c r="F7" t="s">
        <v>85</v>
      </c>
      <c r="G7" t="s">
        <v>114</v>
      </c>
      <c r="H7" t="s">
        <v>43</v>
      </c>
      <c r="I7" t="s">
        <v>13</v>
      </c>
      <c r="J7" t="s">
        <v>182</v>
      </c>
      <c r="K7" t="s">
        <v>186</v>
      </c>
      <c r="L7" t="s">
        <v>43</v>
      </c>
      <c r="M7" t="s">
        <v>43</v>
      </c>
      <c r="N7" t="s">
        <v>43</v>
      </c>
      <c r="O7" t="s">
        <v>180</v>
      </c>
    </row>
    <row r="8" spans="1:15">
      <c r="A8" t="s">
        <v>56</v>
      </c>
      <c r="B8" t="s">
        <v>43</v>
      </c>
      <c r="C8" t="s">
        <v>113</v>
      </c>
      <c r="D8" t="s">
        <v>177</v>
      </c>
      <c r="E8" t="s">
        <v>111</v>
      </c>
      <c r="F8" t="s">
        <v>85</v>
      </c>
      <c r="G8" t="s">
        <v>114</v>
      </c>
      <c r="H8" t="s">
        <v>43</v>
      </c>
      <c r="I8" t="s">
        <v>90</v>
      </c>
      <c r="J8" t="s">
        <v>184</v>
      </c>
      <c r="K8" t="s">
        <v>185</v>
      </c>
      <c r="L8" t="s">
        <v>43</v>
      </c>
      <c r="M8" t="s">
        <v>43</v>
      </c>
      <c r="N8" t="s">
        <v>43</v>
      </c>
      <c r="O8" t="s">
        <v>180</v>
      </c>
    </row>
    <row r="9" spans="1:15">
      <c r="A9" t="s">
        <v>56</v>
      </c>
      <c r="B9" t="s">
        <v>43</v>
      </c>
      <c r="C9" t="s">
        <v>115</v>
      </c>
      <c r="D9" t="s">
        <v>177</v>
      </c>
      <c r="E9" t="s">
        <v>111</v>
      </c>
      <c r="F9" t="s">
        <v>85</v>
      </c>
      <c r="G9" t="s">
        <v>116</v>
      </c>
      <c r="H9" t="s">
        <v>43</v>
      </c>
      <c r="I9" t="s">
        <v>120</v>
      </c>
      <c r="J9" t="s">
        <v>178</v>
      </c>
      <c r="K9" t="s">
        <v>181</v>
      </c>
      <c r="L9" t="s">
        <v>43</v>
      </c>
      <c r="M9" t="s">
        <v>43</v>
      </c>
      <c r="N9" t="s">
        <v>43</v>
      </c>
      <c r="O9" t="s">
        <v>180</v>
      </c>
    </row>
    <row r="10" spans="1:15">
      <c r="A10" t="s">
        <v>97</v>
      </c>
      <c r="B10" t="s">
        <v>43</v>
      </c>
      <c r="C10" t="s">
        <v>123</v>
      </c>
      <c r="D10" t="s">
        <v>177</v>
      </c>
      <c r="E10" t="s">
        <v>124</v>
      </c>
      <c r="F10" t="s">
        <v>125</v>
      </c>
      <c r="G10" t="s">
        <v>126</v>
      </c>
      <c r="H10" t="s">
        <v>43</v>
      </c>
      <c r="I10" t="s">
        <v>13</v>
      </c>
      <c r="J10" t="s">
        <v>187</v>
      </c>
      <c r="K10" t="s">
        <v>188</v>
      </c>
      <c r="L10" t="s">
        <v>43</v>
      </c>
      <c r="M10" t="s">
        <v>129</v>
      </c>
      <c r="N10" t="s">
        <v>43</v>
      </c>
      <c r="O10" t="s">
        <v>180</v>
      </c>
    </row>
    <row r="11" spans="1:15">
      <c r="A11" t="s">
        <v>56</v>
      </c>
      <c r="B11" t="s">
        <v>43</v>
      </c>
      <c r="C11" t="s">
        <v>139</v>
      </c>
      <c r="D11" t="s">
        <v>177</v>
      </c>
      <c r="E11" t="s">
        <v>140</v>
      </c>
      <c r="F11" t="s">
        <v>85</v>
      </c>
      <c r="G11" t="s">
        <v>141</v>
      </c>
      <c r="H11" t="s">
        <v>43</v>
      </c>
      <c r="I11" t="s">
        <v>13</v>
      </c>
      <c r="J11" t="s">
        <v>182</v>
      </c>
      <c r="K11" t="s">
        <v>189</v>
      </c>
      <c r="L11" t="s">
        <v>43</v>
      </c>
      <c r="M11" t="s">
        <v>146</v>
      </c>
      <c r="N11" t="s">
        <v>43</v>
      </c>
      <c r="O11" t="s">
        <v>180</v>
      </c>
    </row>
    <row r="12" spans="1:15">
      <c r="A12" t="s">
        <v>56</v>
      </c>
      <c r="B12" t="s">
        <v>43</v>
      </c>
      <c r="C12" t="s">
        <v>139</v>
      </c>
      <c r="D12" t="s">
        <v>177</v>
      </c>
      <c r="E12" t="s">
        <v>140</v>
      </c>
      <c r="F12" t="s">
        <v>85</v>
      </c>
      <c r="G12" t="s">
        <v>141</v>
      </c>
      <c r="H12" t="s">
        <v>43</v>
      </c>
      <c r="I12" t="s">
        <v>145</v>
      </c>
      <c r="J12" t="s">
        <v>184</v>
      </c>
      <c r="K12" t="s">
        <v>185</v>
      </c>
      <c r="L12" t="s">
        <v>43</v>
      </c>
      <c r="M12" t="s">
        <v>146</v>
      </c>
      <c r="N12" t="s">
        <v>43</v>
      </c>
      <c r="O12" t="s">
        <v>180</v>
      </c>
    </row>
    <row r="13" spans="1:15">
      <c r="A13" t="s">
        <v>97</v>
      </c>
      <c r="B13" t="s">
        <v>43</v>
      </c>
      <c r="C13" t="s">
        <v>147</v>
      </c>
      <c r="D13" t="s">
        <v>177</v>
      </c>
      <c r="E13" t="s">
        <v>140</v>
      </c>
      <c r="F13" t="s">
        <v>99</v>
      </c>
      <c r="G13" t="s">
        <v>148</v>
      </c>
      <c r="H13" t="s">
        <v>43</v>
      </c>
      <c r="I13" t="s">
        <v>13</v>
      </c>
      <c r="J13" t="s">
        <v>190</v>
      </c>
      <c r="K13" t="s">
        <v>191</v>
      </c>
      <c r="L13" t="s">
        <v>43</v>
      </c>
      <c r="M13" t="s">
        <v>151</v>
      </c>
      <c r="N13" t="s">
        <v>43</v>
      </c>
      <c r="O13" t="s">
        <v>180</v>
      </c>
    </row>
    <row r="14" spans="1:15">
      <c r="A14" t="s">
        <v>56</v>
      </c>
      <c r="B14" t="s">
        <v>43</v>
      </c>
      <c r="C14" t="s">
        <v>152</v>
      </c>
      <c r="D14" t="s">
        <v>177</v>
      </c>
      <c r="E14" t="s">
        <v>140</v>
      </c>
      <c r="F14" t="s">
        <v>85</v>
      </c>
      <c r="G14" t="s">
        <v>153</v>
      </c>
      <c r="H14" t="s">
        <v>43</v>
      </c>
      <c r="I14" t="s">
        <v>157</v>
      </c>
      <c r="J14" t="s">
        <v>178</v>
      </c>
      <c r="K14" t="s">
        <v>181</v>
      </c>
      <c r="L14" t="s">
        <v>43</v>
      </c>
      <c r="M14" t="s">
        <v>43</v>
      </c>
      <c r="N14" t="s">
        <v>43</v>
      </c>
      <c r="O14" t="s">
        <v>180</v>
      </c>
    </row>
    <row r="15" spans="1:15">
      <c r="A15" t="s">
        <v>97</v>
      </c>
      <c r="B15" t="s">
        <v>43</v>
      </c>
      <c r="C15" t="s">
        <v>161</v>
      </c>
      <c r="D15" t="s">
        <v>177</v>
      </c>
      <c r="E15" t="s">
        <v>140</v>
      </c>
      <c r="F15" t="s">
        <v>99</v>
      </c>
      <c r="G15" t="s">
        <v>162</v>
      </c>
      <c r="H15" t="s">
        <v>43</v>
      </c>
      <c r="I15" t="s">
        <v>13</v>
      </c>
      <c r="J15" t="s">
        <v>187</v>
      </c>
      <c r="K15" t="s">
        <v>192</v>
      </c>
      <c r="L15" t="s">
        <v>43</v>
      </c>
      <c r="M15" t="s">
        <v>163</v>
      </c>
      <c r="N15" t="s">
        <v>43</v>
      </c>
      <c r="O15" t="s">
        <v>180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193</v>
      </c>
      <c r="B1" t="s">
        <v>194</v>
      </c>
      <c r="C1" t="s">
        <v>6</v>
      </c>
      <c r="D1" t="s">
        <v>195</v>
      </c>
      <c r="E1" t="s">
        <v>196</v>
      </c>
      <c r="F1" t="s">
        <v>197</v>
      </c>
      <c r="G1" t="s">
        <v>198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199</v>
      </c>
      <c r="C1" t="s">
        <v>167</v>
      </c>
      <c r="D1" t="s">
        <v>200</v>
      </c>
      <c r="E1" t="s">
        <v>201</v>
      </c>
      <c r="F1" t="s">
        <v>202</v>
      </c>
      <c r="G1" t="s">
        <v>203</v>
      </c>
      <c r="H1" t="s">
        <v>204</v>
      </c>
      <c r="I1" t="s">
        <v>205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7" workbookViewId="0">
      <selection activeCell="A42" sqref="A42"/>
    </sheetView>
  </sheetViews>
  <sheetFormatPr defaultColWidth="9" defaultRowHeight="13.5"/>
  <cols>
    <col min="1" max="1" width="20.625" customWidth="1"/>
    <col min="2" max="2" width="26.125" customWidth="1"/>
  </cols>
  <sheetData>
    <row r="1" spans="1:7">
      <c r="A1" t="s">
        <v>16</v>
      </c>
      <c r="B1" t="s">
        <v>20</v>
      </c>
      <c r="C1" t="s">
        <v>8</v>
      </c>
      <c r="G1" t="s">
        <v>206</v>
      </c>
    </row>
    <row r="2" spans="1:9">
      <c r="A2" s="7" t="s">
        <v>32</v>
      </c>
      <c r="B2" t="s">
        <v>36</v>
      </c>
      <c r="C2" s="5">
        <v>212</v>
      </c>
      <c r="D2">
        <v>212</v>
      </c>
      <c r="E2" s="7" t="s">
        <v>207</v>
      </c>
      <c r="F2">
        <f>C2-D2</f>
        <v>0</v>
      </c>
      <c r="G2" t="str">
        <f>$G$1&amp;E2</f>
        <v>，202204112240150021</v>
      </c>
      <c r="H2" t="e">
        <f>VLOOKUP(A2,HOP!A:U,21,0)</f>
        <v>#N/A</v>
      </c>
      <c r="I2">
        <v>4.11</v>
      </c>
    </row>
    <row r="3" spans="1:9">
      <c r="A3" s="7" t="s">
        <v>44</v>
      </c>
      <c r="B3" t="s">
        <v>36</v>
      </c>
      <c r="C3" s="5">
        <v>402</v>
      </c>
      <c r="D3">
        <v>402</v>
      </c>
      <c r="E3" s="7" t="s">
        <v>208</v>
      </c>
      <c r="F3">
        <f t="shared" ref="F3:F29" si="0">C3-D3</f>
        <v>0</v>
      </c>
      <c r="G3" t="str">
        <f t="shared" ref="G3:G29" si="1">$G$1&amp;E3</f>
        <v>，202204111926130021</v>
      </c>
      <c r="H3" t="e">
        <f>VLOOKUP(A3,HOP!A:U,21,0)</f>
        <v>#N/A</v>
      </c>
      <c r="I3">
        <v>4.11</v>
      </c>
    </row>
    <row r="4" spans="1:9">
      <c r="A4" s="7" t="s">
        <v>50</v>
      </c>
      <c r="B4" t="s">
        <v>36</v>
      </c>
      <c r="C4" s="5">
        <v>201</v>
      </c>
      <c r="D4">
        <v>201</v>
      </c>
      <c r="E4" s="7" t="s">
        <v>209</v>
      </c>
      <c r="F4">
        <f t="shared" si="0"/>
        <v>0</v>
      </c>
      <c r="G4" t="str">
        <f t="shared" si="1"/>
        <v>，202204112003080021</v>
      </c>
      <c r="H4" t="e">
        <f>VLOOKUP(A4,HOP!A:U,21,0)</f>
        <v>#N/A</v>
      </c>
      <c r="I4">
        <v>4.11</v>
      </c>
    </row>
    <row r="5" spans="1:9">
      <c r="A5" s="7" t="s">
        <v>55</v>
      </c>
      <c r="B5" t="s">
        <v>36</v>
      </c>
      <c r="C5" s="5">
        <v>306.71</v>
      </c>
      <c r="D5">
        <v>306.71</v>
      </c>
      <c r="E5" s="7" t="s">
        <v>210</v>
      </c>
      <c r="F5">
        <f t="shared" si="0"/>
        <v>0</v>
      </c>
      <c r="G5" t="str">
        <f t="shared" si="1"/>
        <v>，202204111443120022</v>
      </c>
      <c r="H5" t="e">
        <f>VLOOKUP(A5,HOP!A:U,21,0)</f>
        <v>#N/A</v>
      </c>
      <c r="I5">
        <v>4.11</v>
      </c>
    </row>
    <row r="6" spans="1:9">
      <c r="A6" s="7" t="s">
        <v>64</v>
      </c>
      <c r="B6" t="s">
        <v>65</v>
      </c>
      <c r="C6" s="5">
        <v>402</v>
      </c>
      <c r="D6">
        <v>402</v>
      </c>
      <c r="E6" s="7" t="s">
        <v>211</v>
      </c>
      <c r="F6">
        <f t="shared" si="0"/>
        <v>0</v>
      </c>
      <c r="G6" t="str">
        <f t="shared" si="1"/>
        <v>，202204122202020020</v>
      </c>
      <c r="H6" t="e">
        <f>VLOOKUP(A6,HOP!A:U,21,0)</f>
        <v>#N/A</v>
      </c>
      <c r="I6">
        <v>4.12</v>
      </c>
    </row>
    <row r="7" spans="1:9">
      <c r="A7" s="7" t="s">
        <v>68</v>
      </c>
      <c r="B7" t="s">
        <v>65</v>
      </c>
      <c r="C7" s="5">
        <v>212</v>
      </c>
      <c r="D7">
        <v>212</v>
      </c>
      <c r="E7" s="7" t="s">
        <v>212</v>
      </c>
      <c r="F7">
        <f t="shared" si="0"/>
        <v>0</v>
      </c>
      <c r="G7" t="str">
        <f t="shared" si="1"/>
        <v>，202204122215270020</v>
      </c>
      <c r="H7" t="e">
        <f>VLOOKUP(A7,HOP!A:U,21,0)</f>
        <v>#N/A</v>
      </c>
      <c r="I7">
        <v>4.12</v>
      </c>
    </row>
    <row r="8" spans="1:9">
      <c r="A8" s="7" t="s">
        <v>70</v>
      </c>
      <c r="B8" t="s">
        <v>65</v>
      </c>
      <c r="C8" s="5">
        <v>201</v>
      </c>
      <c r="D8">
        <v>201</v>
      </c>
      <c r="E8" s="7" t="s">
        <v>213</v>
      </c>
      <c r="F8">
        <f t="shared" si="0"/>
        <v>0</v>
      </c>
      <c r="G8" t="str">
        <f t="shared" si="1"/>
        <v>，202204121934130020</v>
      </c>
      <c r="H8" t="e">
        <f>VLOOKUP(A8,HOP!A:U,21,0)</f>
        <v>#N/A</v>
      </c>
      <c r="I8">
        <v>4.12</v>
      </c>
    </row>
    <row r="9" s="4" customFormat="1" spans="1:9">
      <c r="A9" s="8" t="s">
        <v>72</v>
      </c>
      <c r="B9" s="4" t="s">
        <v>65</v>
      </c>
      <c r="C9" s="6">
        <v>283.42</v>
      </c>
      <c r="D9" s="4">
        <v>283.42</v>
      </c>
      <c r="E9" s="8" t="s">
        <v>214</v>
      </c>
      <c r="F9" s="4">
        <f t="shared" si="0"/>
        <v>0</v>
      </c>
      <c r="G9" s="4" t="str">
        <f t="shared" si="1"/>
        <v>，202204121813260020</v>
      </c>
      <c r="H9" s="4" t="e">
        <f>VLOOKUP(A9,HOP!A:U,21,0)</f>
        <v>#N/A</v>
      </c>
      <c r="I9" s="4">
        <v>4.12</v>
      </c>
    </row>
    <row r="10" spans="1:9">
      <c r="A10" s="7" t="s">
        <v>80</v>
      </c>
      <c r="B10" t="s">
        <v>65</v>
      </c>
      <c r="C10" s="5">
        <v>212</v>
      </c>
      <c r="D10">
        <v>212</v>
      </c>
      <c r="E10" s="7" t="s">
        <v>215</v>
      </c>
      <c r="F10">
        <f t="shared" si="0"/>
        <v>0</v>
      </c>
      <c r="G10" t="str">
        <f t="shared" si="1"/>
        <v>，202204122215550020</v>
      </c>
      <c r="H10" t="e">
        <f>VLOOKUP(A10,HOP!A:U,21,0)</f>
        <v>#N/A</v>
      </c>
      <c r="I10">
        <v>4.12</v>
      </c>
    </row>
    <row r="11" spans="1:9">
      <c r="A11" s="7" t="s">
        <v>83</v>
      </c>
      <c r="B11" t="s">
        <v>84</v>
      </c>
      <c r="C11" s="5">
        <v>305.88</v>
      </c>
      <c r="D11">
        <v>305.88</v>
      </c>
      <c r="E11" s="7" t="s">
        <v>216</v>
      </c>
      <c r="F11">
        <f t="shared" si="0"/>
        <v>0</v>
      </c>
      <c r="G11" t="str">
        <f t="shared" si="1"/>
        <v>，202204132337220020</v>
      </c>
      <c r="H11" t="e">
        <f>VLOOKUP(A11,HOP!A:U,21,0)</f>
        <v>#N/A</v>
      </c>
      <c r="I11">
        <v>4.13</v>
      </c>
    </row>
    <row r="12" spans="1:9">
      <c r="A12" s="7" t="s">
        <v>92</v>
      </c>
      <c r="B12" t="s">
        <v>84</v>
      </c>
      <c r="C12" s="5">
        <v>201</v>
      </c>
      <c r="D12">
        <v>201</v>
      </c>
      <c r="E12" s="7" t="s">
        <v>217</v>
      </c>
      <c r="F12">
        <f t="shared" si="0"/>
        <v>0</v>
      </c>
      <c r="G12" t="str">
        <f t="shared" si="1"/>
        <v>，202204132234440020</v>
      </c>
      <c r="H12" t="e">
        <f>VLOOKUP(A12,HOP!A:U,21,0)</f>
        <v>#N/A</v>
      </c>
      <c r="I12">
        <v>4.13</v>
      </c>
    </row>
    <row r="13" spans="1:9">
      <c r="A13" s="7" t="s">
        <v>94</v>
      </c>
      <c r="B13" t="s">
        <v>84</v>
      </c>
      <c r="C13" s="5">
        <v>402</v>
      </c>
      <c r="D13">
        <v>402</v>
      </c>
      <c r="E13" s="7" t="s">
        <v>218</v>
      </c>
      <c r="F13">
        <f t="shared" si="0"/>
        <v>0</v>
      </c>
      <c r="G13" t="str">
        <f t="shared" si="1"/>
        <v>，202204131825160020</v>
      </c>
      <c r="H13" t="e">
        <f>VLOOKUP(A13,HOP!A:U,21,0)</f>
        <v>#N/A</v>
      </c>
      <c r="I13">
        <v>4.13</v>
      </c>
    </row>
    <row r="14" spans="1:9">
      <c r="A14" s="7" t="s">
        <v>96</v>
      </c>
      <c r="B14" t="s">
        <v>84</v>
      </c>
      <c r="C14" s="5">
        <v>345</v>
      </c>
      <c r="D14">
        <v>345</v>
      </c>
      <c r="E14" s="7" t="s">
        <v>219</v>
      </c>
      <c r="F14">
        <f t="shared" si="0"/>
        <v>0</v>
      </c>
      <c r="G14" t="str">
        <f t="shared" si="1"/>
        <v>，202204121457130022</v>
      </c>
      <c r="H14" t="e">
        <f>VLOOKUP(A14,HOP!A:U,21,0)</f>
        <v>#N/A</v>
      </c>
      <c r="I14">
        <v>4.12</v>
      </c>
    </row>
    <row r="15" spans="1:9">
      <c r="A15" s="7" t="s">
        <v>104</v>
      </c>
      <c r="B15" t="s">
        <v>84</v>
      </c>
      <c r="C15" s="5">
        <v>345</v>
      </c>
      <c r="D15">
        <v>345</v>
      </c>
      <c r="E15" s="7" t="s">
        <v>220</v>
      </c>
      <c r="F15">
        <f t="shared" si="0"/>
        <v>0</v>
      </c>
      <c r="G15" t="str">
        <f t="shared" si="1"/>
        <v>，202204131208230021</v>
      </c>
      <c r="H15" t="e">
        <f>VLOOKUP(A15,HOP!A:U,21,0)</f>
        <v>#N/A</v>
      </c>
      <c r="I15">
        <v>4.13</v>
      </c>
    </row>
    <row r="16" s="4" customFormat="1" spans="1:9">
      <c r="A16" s="8" t="s">
        <v>108</v>
      </c>
      <c r="B16" s="4" t="s">
        <v>84</v>
      </c>
      <c r="C16" s="6">
        <v>283.42</v>
      </c>
      <c r="D16" s="4">
        <v>283.42</v>
      </c>
      <c r="E16" s="8" t="s">
        <v>221</v>
      </c>
      <c r="F16" s="4">
        <f t="shared" si="0"/>
        <v>0</v>
      </c>
      <c r="G16" s="4" t="str">
        <f t="shared" si="1"/>
        <v>，202204132234180020</v>
      </c>
      <c r="H16" s="4" t="e">
        <f>VLOOKUP(A16,HOP!A:U,21,0)</f>
        <v>#N/A</v>
      </c>
      <c r="I16" s="4">
        <v>4.13</v>
      </c>
    </row>
    <row r="17" spans="1:9">
      <c r="A17" s="7" t="s">
        <v>110</v>
      </c>
      <c r="B17" t="s">
        <v>111</v>
      </c>
      <c r="C17" s="5">
        <v>212</v>
      </c>
      <c r="D17">
        <v>212</v>
      </c>
      <c r="E17" s="7" t="s">
        <v>222</v>
      </c>
      <c r="F17">
        <f t="shared" si="0"/>
        <v>0</v>
      </c>
      <c r="G17" t="str">
        <f t="shared" si="1"/>
        <v>，202204142140580022</v>
      </c>
      <c r="H17" t="e">
        <f>VLOOKUP(A17,HOP!A:U,21,0)</f>
        <v>#N/A</v>
      </c>
      <c r="I17">
        <v>4.14</v>
      </c>
    </row>
    <row r="18" spans="1:9">
      <c r="A18" s="7" t="s">
        <v>113</v>
      </c>
      <c r="B18" t="s">
        <v>111</v>
      </c>
      <c r="C18" s="5">
        <v>305.88</v>
      </c>
      <c r="D18">
        <v>305.88</v>
      </c>
      <c r="E18" s="7" t="s">
        <v>223</v>
      </c>
      <c r="F18">
        <f t="shared" si="0"/>
        <v>0</v>
      </c>
      <c r="G18" t="str">
        <f t="shared" si="1"/>
        <v>，202204142040490022</v>
      </c>
      <c r="H18" t="e">
        <f>VLOOKUP(A18,HOP!A:U,21,0)</f>
        <v>#N/A</v>
      </c>
      <c r="I18">
        <v>4.14</v>
      </c>
    </row>
    <row r="19" spans="1:9">
      <c r="A19" s="7" t="s">
        <v>115</v>
      </c>
      <c r="B19" t="s">
        <v>111</v>
      </c>
      <c r="C19" s="5">
        <v>323.93</v>
      </c>
      <c r="D19">
        <v>323.93</v>
      </c>
      <c r="E19" s="7" t="s">
        <v>224</v>
      </c>
      <c r="F19">
        <f t="shared" si="0"/>
        <v>0</v>
      </c>
      <c r="G19" t="str">
        <f t="shared" si="1"/>
        <v>，202204141529550021</v>
      </c>
      <c r="H19" t="e">
        <f>VLOOKUP(A19,HOP!A:U,21,0)</f>
        <v>#N/A</v>
      </c>
      <c r="I19">
        <v>4.14</v>
      </c>
    </row>
    <row r="20" spans="1:9">
      <c r="A20" s="7" t="s">
        <v>121</v>
      </c>
      <c r="B20" t="s">
        <v>111</v>
      </c>
      <c r="C20" s="5">
        <v>212</v>
      </c>
      <c r="D20">
        <v>212</v>
      </c>
      <c r="E20" s="7" t="s">
        <v>225</v>
      </c>
      <c r="F20">
        <f t="shared" si="0"/>
        <v>0</v>
      </c>
      <c r="G20" t="str">
        <f t="shared" si="1"/>
        <v>，202204142121430022</v>
      </c>
      <c r="H20" t="e">
        <f>VLOOKUP(A20,HOP!A:U,21,0)</f>
        <v>#N/A</v>
      </c>
      <c r="I20">
        <v>4.14</v>
      </c>
    </row>
    <row r="21" spans="1:9">
      <c r="A21" s="7" t="s">
        <v>123</v>
      </c>
      <c r="B21" t="s">
        <v>124</v>
      </c>
      <c r="C21" s="5">
        <v>377</v>
      </c>
      <c r="D21">
        <v>377</v>
      </c>
      <c r="E21" s="7" t="s">
        <v>226</v>
      </c>
      <c r="F21">
        <f t="shared" si="0"/>
        <v>0</v>
      </c>
      <c r="G21" t="str">
        <f t="shared" si="1"/>
        <v>，202204150814430020</v>
      </c>
      <c r="H21" t="e">
        <f>VLOOKUP(A21,HOP!A:U,21,0)</f>
        <v>#N/A</v>
      </c>
      <c r="I21">
        <v>4.15</v>
      </c>
    </row>
    <row r="22" s="4" customFormat="1" spans="1:9">
      <c r="A22" s="8" t="s">
        <v>130</v>
      </c>
      <c r="B22" s="4" t="s">
        <v>124</v>
      </c>
      <c r="C22" s="6">
        <v>360</v>
      </c>
      <c r="D22" s="4">
        <v>360</v>
      </c>
      <c r="E22" s="8" t="s">
        <v>227</v>
      </c>
      <c r="F22" s="4">
        <f t="shared" si="0"/>
        <v>0</v>
      </c>
      <c r="G22" s="4" t="str">
        <f t="shared" si="1"/>
        <v>，202204121456170022</v>
      </c>
      <c r="H22" s="4" t="e">
        <f>VLOOKUP(A22,HOP!A:U,21,0)</f>
        <v>#N/A</v>
      </c>
      <c r="I22" s="4">
        <v>4.12</v>
      </c>
    </row>
    <row r="23" spans="1:9">
      <c r="A23" s="7" t="s">
        <v>137</v>
      </c>
      <c r="B23" t="s">
        <v>124</v>
      </c>
      <c r="C23" s="5">
        <v>201</v>
      </c>
      <c r="D23">
        <v>201</v>
      </c>
      <c r="E23" s="7" t="s">
        <v>228</v>
      </c>
      <c r="F23">
        <f t="shared" si="0"/>
        <v>0</v>
      </c>
      <c r="G23" t="str">
        <f t="shared" si="1"/>
        <v>，202204151943370021</v>
      </c>
      <c r="H23" t="e">
        <f>VLOOKUP(A23,HOP!A:U,21,0)</f>
        <v>#N/A</v>
      </c>
      <c r="I23">
        <v>4.15</v>
      </c>
    </row>
    <row r="24" spans="1:9">
      <c r="A24" s="7" t="s">
        <v>139</v>
      </c>
      <c r="B24" t="s">
        <v>140</v>
      </c>
      <c r="C24" s="5">
        <v>336.48</v>
      </c>
      <c r="D24">
        <v>336.48</v>
      </c>
      <c r="E24" s="7" t="s">
        <v>229</v>
      </c>
      <c r="F24">
        <f t="shared" si="0"/>
        <v>0</v>
      </c>
      <c r="G24" t="str">
        <f t="shared" si="1"/>
        <v>，202204162146050021</v>
      </c>
      <c r="H24" t="e">
        <f>VLOOKUP(A24,HOP!A:U,21,0)</f>
        <v>#N/A</v>
      </c>
      <c r="I24">
        <v>4.16</v>
      </c>
    </row>
    <row r="25" spans="1:9">
      <c r="A25" s="7" t="s">
        <v>147</v>
      </c>
      <c r="B25" t="s">
        <v>140</v>
      </c>
      <c r="C25" s="5">
        <v>754</v>
      </c>
      <c r="D25">
        <v>754</v>
      </c>
      <c r="E25" s="7" t="s">
        <v>230</v>
      </c>
      <c r="F25">
        <f t="shared" si="0"/>
        <v>0</v>
      </c>
      <c r="G25" t="str">
        <f t="shared" si="1"/>
        <v>，202204141426410021</v>
      </c>
      <c r="H25" t="e">
        <f>VLOOKUP(A25,HOP!A:U,21,0)</f>
        <v>#N/A</v>
      </c>
      <c r="I25">
        <v>4.14</v>
      </c>
    </row>
    <row r="26" spans="1:9">
      <c r="A26" s="7" t="s">
        <v>152</v>
      </c>
      <c r="B26" t="s">
        <v>140</v>
      </c>
      <c r="C26" s="5">
        <v>356.33</v>
      </c>
      <c r="D26">
        <v>356.33</v>
      </c>
      <c r="E26" s="7" t="s">
        <v>231</v>
      </c>
      <c r="F26">
        <f t="shared" si="0"/>
        <v>0</v>
      </c>
      <c r="G26" t="str">
        <f t="shared" si="1"/>
        <v>，202204161907220021</v>
      </c>
      <c r="H26" t="e">
        <f>VLOOKUP(A26,HOP!A:U,21,0)</f>
        <v>#N/A</v>
      </c>
      <c r="I26">
        <v>4.16</v>
      </c>
    </row>
    <row r="27" spans="1:9">
      <c r="A27" s="7" t="s">
        <v>158</v>
      </c>
      <c r="B27" t="s">
        <v>140</v>
      </c>
      <c r="C27" s="5">
        <v>754</v>
      </c>
      <c r="D27">
        <v>754</v>
      </c>
      <c r="E27" s="7" t="s">
        <v>232</v>
      </c>
      <c r="F27">
        <f t="shared" si="0"/>
        <v>0</v>
      </c>
      <c r="G27" t="str">
        <f t="shared" si="1"/>
        <v>，202204161656020021</v>
      </c>
      <c r="H27" t="e">
        <f>VLOOKUP(A27,HOP!A:U,21,0)</f>
        <v>#N/A</v>
      </c>
      <c r="I27">
        <v>4.16</v>
      </c>
    </row>
    <row r="28" spans="1:9">
      <c r="A28" s="7" t="s">
        <v>161</v>
      </c>
      <c r="B28" t="s">
        <v>140</v>
      </c>
      <c r="C28" s="5">
        <v>377</v>
      </c>
      <c r="D28">
        <v>377</v>
      </c>
      <c r="E28" s="7" t="s">
        <v>233</v>
      </c>
      <c r="F28">
        <f t="shared" si="0"/>
        <v>0</v>
      </c>
      <c r="G28" t="str">
        <f t="shared" si="1"/>
        <v>，202204152221320021</v>
      </c>
      <c r="H28" t="e">
        <f>VLOOKUP(A28,HOP!A:U,21,0)</f>
        <v>#N/A</v>
      </c>
      <c r="I28">
        <v>4.15</v>
      </c>
    </row>
    <row r="29" spans="1:9">
      <c r="A29" s="7" t="s">
        <v>164</v>
      </c>
      <c r="B29" t="s">
        <v>140</v>
      </c>
      <c r="C29" s="5">
        <v>377</v>
      </c>
      <c r="D29">
        <v>377</v>
      </c>
      <c r="E29" s="7" t="s">
        <v>234</v>
      </c>
      <c r="F29">
        <f t="shared" si="0"/>
        <v>0</v>
      </c>
      <c r="G29" t="str">
        <f t="shared" si="1"/>
        <v>，202204142103480022</v>
      </c>
      <c r="H29" t="e">
        <f>VLOOKUP(A29,HOP!A:U,21,0)</f>
        <v>#N/A</v>
      </c>
      <c r="I29">
        <v>4.14</v>
      </c>
    </row>
    <row r="31" spans="3:3">
      <c r="C31">
        <f>SUM(C2:C30)</f>
        <v>9261.05</v>
      </c>
    </row>
    <row r="32" spans="3:3">
      <c r="C32" t="s">
        <v>15</v>
      </c>
    </row>
    <row r="36" spans="1:3">
      <c r="A36" t="s">
        <v>235</v>
      </c>
      <c r="C36">
        <v>9261.05</v>
      </c>
    </row>
    <row r="37" spans="1:1">
      <c r="A37" t="s">
        <v>236</v>
      </c>
    </row>
  </sheetData>
  <autoFilter ref="A1:J29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237</v>
      </c>
      <c r="B1" s="3" t="s">
        <v>238</v>
      </c>
      <c r="C1" s="3" t="s">
        <v>239</v>
      </c>
      <c r="D1" s="3" t="s">
        <v>17</v>
      </c>
      <c r="E1" s="3" t="s">
        <v>240</v>
      </c>
      <c r="F1" s="3" t="s">
        <v>241</v>
      </c>
      <c r="G1" s="3" t="s">
        <v>242</v>
      </c>
      <c r="H1" s="3" t="s">
        <v>243</v>
      </c>
      <c r="I1" s="3" t="s">
        <v>244</v>
      </c>
      <c r="J1" s="3" t="s">
        <v>245</v>
      </c>
      <c r="K1" s="3" t="s">
        <v>246</v>
      </c>
      <c r="L1" s="3" t="s">
        <v>247</v>
      </c>
      <c r="M1" s="3" t="s">
        <v>248</v>
      </c>
      <c r="N1" s="3" t="s">
        <v>249</v>
      </c>
      <c r="O1" s="3" t="s">
        <v>250</v>
      </c>
      <c r="P1" s="3" t="s">
        <v>251</v>
      </c>
      <c r="Q1" s="3" t="s">
        <v>252</v>
      </c>
      <c r="R1" s="3" t="s">
        <v>253</v>
      </c>
      <c r="S1" s="3" t="s">
        <v>254</v>
      </c>
      <c r="T1" s="3" t="s">
        <v>255</v>
      </c>
      <c r="U1" s="3" t="s">
        <v>256</v>
      </c>
    </row>
    <row r="2" s="1" customFormat="1" spans="1:21">
      <c r="A2" s="1" t="s">
        <v>257</v>
      </c>
      <c r="B2" s="1" t="s">
        <v>258</v>
      </c>
      <c r="C2" s="1" t="s">
        <v>259</v>
      </c>
      <c r="D2" s="1" t="s">
        <v>260</v>
      </c>
      <c r="E2" s="1" t="s">
        <v>261</v>
      </c>
      <c r="F2" s="1" t="s">
        <v>258</v>
      </c>
      <c r="G2" s="1" t="s">
        <v>262</v>
      </c>
      <c r="H2" s="1" t="s">
        <v>263</v>
      </c>
      <c r="I2" s="1" t="s">
        <v>264</v>
      </c>
      <c r="J2" s="1" t="s">
        <v>265</v>
      </c>
      <c r="K2" s="1" t="s">
        <v>264</v>
      </c>
      <c r="L2" s="1" t="s">
        <v>264</v>
      </c>
      <c r="M2" s="1" t="s">
        <v>266</v>
      </c>
      <c r="N2" s="1" t="s">
        <v>266</v>
      </c>
      <c r="O2" s="1" t="s">
        <v>13</v>
      </c>
      <c r="P2" s="1" t="s">
        <v>267</v>
      </c>
      <c r="Q2" s="1" t="s">
        <v>268</v>
      </c>
      <c r="R2" s="1" t="s">
        <v>269</v>
      </c>
      <c r="S2" s="1" t="s">
        <v>270</v>
      </c>
      <c r="T2" s="1" t="s">
        <v>271</v>
      </c>
      <c r="U2" s="1" t="s">
        <v>272</v>
      </c>
    </row>
    <row r="3" s="1" customFormat="1" spans="1:21">
      <c r="A3" s="1" t="s">
        <v>273</v>
      </c>
      <c r="B3" s="1" t="s">
        <v>274</v>
      </c>
      <c r="C3" s="1" t="s">
        <v>275</v>
      </c>
      <c r="D3" s="1" t="s">
        <v>260</v>
      </c>
      <c r="E3" s="1" t="s">
        <v>261</v>
      </c>
      <c r="F3" s="1" t="s">
        <v>274</v>
      </c>
      <c r="G3" s="1" t="s">
        <v>258</v>
      </c>
      <c r="H3" s="1" t="s">
        <v>263</v>
      </c>
      <c r="I3" s="1" t="s">
        <v>276</v>
      </c>
      <c r="J3" s="1" t="s">
        <v>265</v>
      </c>
      <c r="K3" s="1" t="s">
        <v>276</v>
      </c>
      <c r="L3" s="1" t="s">
        <v>276</v>
      </c>
      <c r="M3" s="1" t="s">
        <v>266</v>
      </c>
      <c r="N3" s="1" t="s">
        <v>266</v>
      </c>
      <c r="O3" s="1" t="s">
        <v>13</v>
      </c>
      <c r="P3" s="1" t="s">
        <v>267</v>
      </c>
      <c r="Q3" s="1" t="s">
        <v>268</v>
      </c>
      <c r="R3" s="1" t="s">
        <v>277</v>
      </c>
      <c r="S3" s="1" t="s">
        <v>270</v>
      </c>
      <c r="T3" s="1" t="s">
        <v>271</v>
      </c>
      <c r="U3" s="1" t="s">
        <v>272</v>
      </c>
    </row>
    <row r="4" s="1" customFormat="1" spans="1:21">
      <c r="A4" s="1" t="s">
        <v>278</v>
      </c>
      <c r="B4" s="1" t="s">
        <v>279</v>
      </c>
      <c r="C4" s="1" t="s">
        <v>280</v>
      </c>
      <c r="D4" s="1" t="s">
        <v>260</v>
      </c>
      <c r="E4" s="1" t="s">
        <v>281</v>
      </c>
      <c r="F4" s="1" t="s">
        <v>279</v>
      </c>
      <c r="G4" s="1" t="s">
        <v>282</v>
      </c>
      <c r="H4" s="1" t="s">
        <v>263</v>
      </c>
      <c r="I4" s="1" t="s">
        <v>283</v>
      </c>
      <c r="J4" s="1" t="s">
        <v>265</v>
      </c>
      <c r="K4" s="1" t="s">
        <v>283</v>
      </c>
      <c r="L4" s="1" t="s">
        <v>283</v>
      </c>
      <c r="M4" s="1" t="s">
        <v>266</v>
      </c>
      <c r="N4" s="1" t="s">
        <v>266</v>
      </c>
      <c r="O4" s="1" t="s">
        <v>13</v>
      </c>
      <c r="P4" s="1" t="s">
        <v>267</v>
      </c>
      <c r="Q4" s="1" t="s">
        <v>268</v>
      </c>
      <c r="R4" s="1" t="s">
        <v>284</v>
      </c>
      <c r="S4" s="1" t="s">
        <v>270</v>
      </c>
      <c r="T4" s="1" t="s">
        <v>271</v>
      </c>
      <c r="U4" s="1" t="s">
        <v>272</v>
      </c>
    </row>
    <row r="5" s="1" customFormat="1" spans="1:21">
      <c r="A5" s="1" t="s">
        <v>285</v>
      </c>
      <c r="B5" s="1" t="s">
        <v>286</v>
      </c>
      <c r="C5" s="1" t="s">
        <v>287</v>
      </c>
      <c r="D5" s="1" t="s">
        <v>260</v>
      </c>
      <c r="E5" s="1" t="s">
        <v>281</v>
      </c>
      <c r="F5" s="1" t="s">
        <v>286</v>
      </c>
      <c r="G5" s="1" t="s">
        <v>288</v>
      </c>
      <c r="H5" s="1" t="s">
        <v>263</v>
      </c>
      <c r="I5" s="1" t="s">
        <v>283</v>
      </c>
      <c r="J5" s="1" t="s">
        <v>265</v>
      </c>
      <c r="K5" s="1" t="s">
        <v>283</v>
      </c>
      <c r="L5" s="1" t="s">
        <v>283</v>
      </c>
      <c r="M5" s="1" t="s">
        <v>266</v>
      </c>
      <c r="N5" s="1" t="s">
        <v>266</v>
      </c>
      <c r="O5" s="1" t="s">
        <v>13</v>
      </c>
      <c r="P5" s="1" t="s">
        <v>267</v>
      </c>
      <c r="Q5" s="1" t="s">
        <v>268</v>
      </c>
      <c r="R5" s="1" t="s">
        <v>289</v>
      </c>
      <c r="S5" s="1" t="s">
        <v>270</v>
      </c>
      <c r="T5" s="1" t="s">
        <v>271</v>
      </c>
      <c r="U5" s="1" t="s">
        <v>272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2022-04-19T07:58:00Z</dcterms:created>
  <dcterms:modified xsi:type="dcterms:W3CDTF">2022-04-21T03:32:54Z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92189FFAC02A4B32A76F88BE2CB07D7B</vt:lpwstr>
  </property>
  <property fmtid="{D5CDD505-2E9C-101B-9397-08002B2CF9AE}" pid="3" name="KSOProductBuildVer">
    <vt:lpwstr>2052-11.1.0.11636</vt:lpwstr>
  </property>
</Properties>
</file>