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<sst xmlns="http://schemas.openxmlformats.org/spreadsheetml/2006/main" count="866" uniqueCount="344">
  <si>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</si>
  <si>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</si>
  <si>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</si>
  <si>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</si>
  <si>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</si>
  <si>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</si>
  <si>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</si>
  <si>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</si>
  <si>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</si>
  <si>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</si>
  <si>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</si>
  <si>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</si>
  <si>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</si>
  <si>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</si>
  <si>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</si>
  <si>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</si>
  <si>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</si>
  <si>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</si>
  <si>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</si>
  <si>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</si>
  <si>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</si>
  <si>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</si>
  <si>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</si>
  <si>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</si>
  <si>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</si>
  <si>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17733850002	</t>
  </si>
  <si>
    <t>Ctrip</t>
  </si>
  <si>
    <t>正常</t>
  </si>
  <si>
    <t>[纽约]纽约时代广场洲际酒店(InterContinental New York Times Square)(55694442)</t>
  </si>
  <si>
    <t>高级房&lt;2人入住&gt;&lt;不退款&gt;</t>
  </si>
  <si>
    <t>HKD</t>
  </si>
  <si>
    <t>Lau/Shuk Yi Angela</t>
  </si>
  <si>
    <t>CA13030220423HKD</t>
  </si>
  <si>
    <t>未提现</t>
  </si>
  <si>
    <t>携程开票</t>
  </si>
  <si>
    <t xml:space="preserve">	</t>
  </si>
  <si>
    <t xml:space="preserve">43126939	</t>
  </si>
  <si>
    <t xml:space="preserve">17752450885	</t>
  </si>
  <si>
    <t>[马德里]巴拉哈斯参议员酒店(Senator Barajas)(55598847)</t>
  </si>
  <si>
    <t>双人房&lt;不退款&gt;&lt;2人入住&gt;</t>
  </si>
  <si>
    <t>Puchol Bernat/Jose Manuel,Uso Guiral/Inma</t>
  </si>
  <si>
    <t xml:space="preserve">SPE9	</t>
  </si>
  <si>
    <t xml:space="preserve">17781810000	</t>
  </si>
  <si>
    <t>[威尼斯]威尼斯梅斯特奥酒店(Ao Hotel Venezia Mestre)(55391280)</t>
  </si>
  <si>
    <t>双床房&lt;2人入住&gt;&lt;不退款&gt;</t>
  </si>
  <si>
    <t>LEE/GIJUNG,LEE/GIJUNG</t>
  </si>
  <si>
    <t xml:space="preserve">17783624107	</t>
  </si>
  <si>
    <t>[马赛]老港口酒店(La Residence du Vieux Port)(80331517)</t>
  </si>
  <si>
    <t>豪华双人房&lt;2人入住&gt;&lt;不退款&gt;&lt;早餐&gt;</t>
  </si>
  <si>
    <t>Mogali/Raviteja Reddy</t>
  </si>
  <si>
    <t xml:space="preserve">2505743	</t>
  </si>
  <si>
    <t xml:space="preserve">84921	</t>
  </si>
  <si>
    <t xml:space="preserve">17798856291	</t>
  </si>
  <si>
    <t>[巴黎]大洋洲巴黎凡尔赛门酒店(Hotel Oceania Paris Porte de Versailles)(60494257)</t>
  </si>
  <si>
    <t>高级大床房&lt;2人入住&gt;&lt;不退款&gt;</t>
  </si>
  <si>
    <t>La Porte/Yorick,Duhan/Loredana</t>
  </si>
  <si>
    <t xml:space="preserve">107797525	</t>
  </si>
  <si>
    <t xml:space="preserve">17803933606	</t>
  </si>
  <si>
    <t>[马卡蒂]城市花园马卡蒂酒店(City Garden Hotel Makati)(55439401)</t>
  </si>
  <si>
    <t>行政双床房&lt;不退款&gt;&lt;2人入住&gt;</t>
  </si>
  <si>
    <t>GARCIA/GILBERT</t>
  </si>
  <si>
    <t xml:space="preserve">EXP-1925822351	</t>
  </si>
  <si>
    <t xml:space="preserve">17804436311	</t>
  </si>
  <si>
    <t>[罗托鲁瓦]罗托鲁瓦铂尔曼酒店(Pullman Rotorua)(77366672)</t>
  </si>
  <si>
    <t>湖景高级特大床房&lt;不退款&gt;&lt;2人入住&gt;</t>
  </si>
  <si>
    <t>Tian/Pengying,Wanying/Xu</t>
  </si>
  <si>
    <t xml:space="preserve">2511704	</t>
  </si>
  <si>
    <t xml:space="preserve">Acknowledged	</t>
  </si>
  <si>
    <t>取消</t>
  </si>
  <si>
    <t xml:space="preserve">17811989057	</t>
  </si>
  <si>
    <t>[柏林]柏林施柏阁酒店(Steigenberger Hotel am Kanzleramt)(55822293)</t>
  </si>
  <si>
    <t>Kerber/Frank</t>
  </si>
  <si>
    <t xml:space="preserve">4637SC088844	</t>
  </si>
  <si>
    <t xml:space="preserve">17819609060	</t>
  </si>
  <si>
    <t>[吉隆坡]吉隆坡源宿酒店(Element Kuala Lumpur by Westin)(55328704)</t>
  </si>
  <si>
    <t>开放式客房, 2 张单人床房&lt;2人入住&gt;&lt;不退款&gt;&lt;早餐&gt;</t>
  </si>
  <si>
    <t>SHI/XIAODONG,XU/YING</t>
  </si>
  <si>
    <t xml:space="preserve">88992816	</t>
  </si>
  <si>
    <t xml:space="preserve">17820752057	</t>
  </si>
  <si>
    <t>[北干巴鲁]北干巴鲁飞舞酒店(Favehotel Pekanbaru)(55812266)</t>
  </si>
  <si>
    <t>时尚加大房&lt;不退款&gt;&lt;2人入住&gt;</t>
  </si>
  <si>
    <t>Arviandi/Ryan</t>
  </si>
  <si>
    <t xml:space="preserve">17820886429	</t>
  </si>
  <si>
    <t>[Pekiringan]井里汶瑞士贝尔酒店(Swiss-Belhotel Cirebon)(55380643)</t>
  </si>
  <si>
    <t>商务套房&lt;2人入住&gt;&lt;不退款&gt;</t>
  </si>
  <si>
    <t>nurhamidah/indah</t>
  </si>
  <si>
    <t xml:space="preserve">2518099	</t>
  </si>
  <si>
    <t xml:space="preserve">17642360169	</t>
  </si>
  <si>
    <t>[蒙特雷]蒙特利湾波托拉温泉酒店(Portola Hotel &amp; Spa at Monterey Bay)(56140550)</t>
  </si>
  <si>
    <t>波托拉特大床房&lt;不退款&gt;&lt;2人入住&gt;</t>
  </si>
  <si>
    <t>Gary/Corey Benjamin</t>
  </si>
  <si>
    <t>CA13030220424HKD</t>
  </si>
  <si>
    <t xml:space="preserve">2465645	</t>
  </si>
  <si>
    <t xml:space="preserve">65712SC160520	</t>
  </si>
  <si>
    <t xml:space="preserve">17769650939	</t>
  </si>
  <si>
    <t>Mo/Zhaoxin</t>
  </si>
  <si>
    <t xml:space="preserve">2499393	</t>
  </si>
  <si>
    <t xml:space="preserve">42309362	</t>
  </si>
  <si>
    <t xml:space="preserve">17774039889	</t>
  </si>
  <si>
    <t>Lai/Shu Chun Andrew</t>
  </si>
  <si>
    <t xml:space="preserve">2502861	</t>
  </si>
  <si>
    <t xml:space="preserve">24207628	</t>
  </si>
  <si>
    <t xml:space="preserve">17781849461	</t>
  </si>
  <si>
    <t xml:space="preserve">17787930887	</t>
  </si>
  <si>
    <t>[巴黎]卢浮宫里贾纳酒店(Hôtel Regina Louvre)(55452163)</t>
  </si>
  <si>
    <t>尊享房&lt;不退款&gt;&lt;2人入住&gt;</t>
  </si>
  <si>
    <t>GORSHKOVA/IULIIA</t>
  </si>
  <si>
    <t xml:space="preserve">CI3V0JLN	</t>
  </si>
  <si>
    <t xml:space="preserve">17791113356	</t>
  </si>
  <si>
    <t>[曼谷]特拉兹酒店(Hotel Tranz Bangkok)(55944589)</t>
  </si>
  <si>
    <t>高级客房双人床&lt;不退款&gt;&lt;2人入住&gt;</t>
  </si>
  <si>
    <t>Aeksiri/Phacharaporn</t>
  </si>
  <si>
    <t xml:space="preserve">2506798	</t>
  </si>
  <si>
    <t xml:space="preserve">RZ-1924052692	</t>
  </si>
  <si>
    <t xml:space="preserve">17796121283	</t>
  </si>
  <si>
    <t>[圣徒皮特海滩]盲通度假村汽车旅馆(Blind Pass Resort Motel)(90386434)</t>
  </si>
  <si>
    <t>工作室&lt;2人入住&gt;&lt;不退款&gt;</t>
  </si>
  <si>
    <t>McPherson/Ron</t>
  </si>
  <si>
    <t xml:space="preserve">2508176	</t>
  </si>
  <si>
    <t xml:space="preserve">1924593763	</t>
  </si>
  <si>
    <t xml:space="preserve">17796487484	</t>
  </si>
  <si>
    <t>[布拉格]布拉格凯撒酒店(Hotel Caesar Pragu)(55956382)</t>
  </si>
  <si>
    <t>LEUNG/Pui Ying</t>
  </si>
  <si>
    <t xml:space="preserve">823435337	</t>
  </si>
  <si>
    <t xml:space="preserve">17806855180	</t>
  </si>
  <si>
    <t>[多伦多]多伦多香格里拉大酒店(Shangri-La Toronto)(56185710)</t>
  </si>
  <si>
    <t>尊贵特大床房&lt;不退款&gt;&lt;2人入住&gt;</t>
  </si>
  <si>
    <t>Hood/Landon</t>
  </si>
  <si>
    <t xml:space="preserve">17812735397	</t>
  </si>
  <si>
    <t>[曼谷]诺富特暹罗广场酒店 (SHA Plus+)(Novotel Bangkok on Siam Square (SHA Plus+))(55320613)</t>
  </si>
  <si>
    <t>豪华大号床房&lt;2人入住&gt;&lt;不退款&gt;</t>
  </si>
  <si>
    <t>WANG/BINBIN,Lee/lin seng</t>
  </si>
  <si>
    <t xml:space="preserve">1031WDJ638	</t>
  </si>
  <si>
    <t xml:space="preserve">17813317496	</t>
  </si>
  <si>
    <t>城景高级双床房&lt;不退款&gt;&lt;2人入住&gt;</t>
  </si>
  <si>
    <t>kang/Wenxi,GUO/RUXIN</t>
  </si>
  <si>
    <t xml:space="preserve">17820490588	</t>
  </si>
  <si>
    <t>[迪拜]迪拜范思哲宫殿酒店(Palazzo Versace Dubai)(69451994)</t>
  </si>
  <si>
    <t>Premier VERSACE Club City View&lt;2人入住&gt;&lt;不退款&gt;&lt;早餐&gt;</t>
  </si>
  <si>
    <t>MENG/XIANGZHE,YE/RENSHUO</t>
  </si>
  <si>
    <t xml:space="preserve">17820947849	</t>
  </si>
  <si>
    <t>[胡志明市]西贡中心铂尔曼酒店(Pullman Saigon Centre)(55270481)</t>
  </si>
  <si>
    <t>高级特大床房&lt;不退款&gt;&lt;2人入住&gt;</t>
  </si>
  <si>
    <t>Nguyen/Khanh</t>
  </si>
  <si>
    <t xml:space="preserve">7489WDJ552	</t>
  </si>
  <si>
    <t xml:space="preserve">17823162090	</t>
  </si>
  <si>
    <t>[吉隆坡]吉隆坡四季酒店(Four Seasons Hotel Kuala Lumpur)(55542782)</t>
  </si>
  <si>
    <t>城景特大床房&lt;2人入住&gt;&lt;不退款&gt;&lt;早餐&gt;</t>
  </si>
  <si>
    <t>DING/RUI</t>
  </si>
  <si>
    <t xml:space="preserve">2518900	</t>
  </si>
  <si>
    <t>，</t>
  </si>
  <si>
    <t>55431 HKD</t>
  </si>
  <si>
    <t>A220424100905481</t>
  </si>
  <si>
    <t>总计：55431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</si>
  <si>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</si>
  <si>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</si>
  <si>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</si>
  <si>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</si>
  <si>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</si>
  <si>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</si>
  <si>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</si>
  <si>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</si>
  <si>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</si>
  <si>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</si>
  <si>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</si>
  <si>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</si>
  <si>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</si>
  <si>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</si>
  <si>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</si>
  <si>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</si>
  <si>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</si>
  <si>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</si>
  <si>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2022-03-14</t>
  </si>
  <si>
    <t>2465645</t>
  </si>
  <si>
    <t>蒙特里湾波托拉温泉酒店</t>
  </si>
  <si>
    <t>Gary Corey Benjamin</t>
  </si>
  <si>
    <t>2022-04-20</t>
  </si>
  <si>
    <t>2022-04-21</t>
  </si>
  <si>
    <t>退房日周结</t>
  </si>
  <si>
    <t>1582.26</t>
  </si>
  <si>
    <t>1951.00</t>
  </si>
  <si>
    <t>0</t>
  </si>
  <si>
    <t>0.00</t>
  </si>
  <si>
    <t>携程汇智国际直连</t>
  </si>
  <si>
    <t>925</t>
  </si>
  <si>
    <t>2022-03-14 06:18:54</t>
  </si>
  <si>
    <t>否</t>
  </si>
  <si>
    <t>汇智国际旅游发展有限公司</t>
  </si>
  <si>
    <t>直连</t>
  </si>
  <si>
    <t>2022-03-29</t>
  </si>
  <si>
    <t>2488148</t>
  </si>
  <si>
    <t>纽约时代广场洲际酒店</t>
  </si>
  <si>
    <t>Lau Shuk Yi Angela</t>
  </si>
  <si>
    <t>2022-04-19</t>
  </si>
  <si>
    <t>1713.97</t>
  </si>
  <si>
    <t>2102.00</t>
  </si>
  <si>
    <t>2022-03-29 14:21:24</t>
  </si>
  <si>
    <t>2022-04-02</t>
  </si>
  <si>
    <t>2494816</t>
  </si>
  <si>
    <t>巴拉哈斯参议员酒店</t>
  </si>
  <si>
    <t>Puchol Bernat Jose Manuel,Uso Guiral Inma</t>
  </si>
  <si>
    <t>558.87</t>
  </si>
  <si>
    <t>687.00</t>
  </si>
  <si>
    <t>2022-04-02 20:26:36</t>
  </si>
  <si>
    <t>2022-04-06</t>
  </si>
  <si>
    <t>2499393</t>
  </si>
  <si>
    <t>Mo Zhaoxin</t>
  </si>
  <si>
    <t>3424.47</t>
  </si>
  <si>
    <t>4208.00</t>
  </si>
  <si>
    <t>2022-04-06 09:31:49</t>
  </si>
  <si>
    <t>2022-04-08</t>
  </si>
  <si>
    <t>2502861</t>
  </si>
  <si>
    <t>Lai Shu Chun Andrew</t>
  </si>
  <si>
    <t>3421.10</t>
  </si>
  <si>
    <t>2022-04-08 11:34:41</t>
  </si>
  <si>
    <t>2022-04-09</t>
  </si>
  <si>
    <t>2504590</t>
  </si>
  <si>
    <t>威尼斯梅斯特奥酒店</t>
  </si>
  <si>
    <t>LEE GIJUNG,LEE GIJUNG</t>
  </si>
  <si>
    <t>2022-04-18</t>
  </si>
  <si>
    <t>601.92</t>
  </si>
  <si>
    <t>740.00</t>
  </si>
  <si>
    <t>2022-04-09 18:48:48</t>
  </si>
  <si>
    <t>2504632</t>
  </si>
  <si>
    <t>357.08</t>
  </si>
  <si>
    <t>439.00</t>
  </si>
  <si>
    <t>2022-04-09 19:08:01</t>
  </si>
  <si>
    <t>2022-04-10</t>
  </si>
  <si>
    <t>2505743</t>
  </si>
  <si>
    <t xml:space="preserve">老港口酒店 </t>
  </si>
  <si>
    <t>Mogali Raviteja Reddy</t>
  </si>
  <si>
    <t>942.73</t>
  </si>
  <si>
    <t>1159.00</t>
  </si>
  <si>
    <t>2022-04-10 17:10:38</t>
  </si>
  <si>
    <t>2505820</t>
  </si>
  <si>
    <t>雷吉纳酒店</t>
  </si>
  <si>
    <t>GORSHKOVA IULIIA</t>
  </si>
  <si>
    <t>8547.21</t>
  </si>
  <si>
    <t>10508.00</t>
  </si>
  <si>
    <t>2022-04-10 18:24:53</t>
  </si>
  <si>
    <t>2022-04-12</t>
  </si>
  <si>
    <t>2506798</t>
  </si>
  <si>
    <t>特兰兹酒店</t>
  </si>
  <si>
    <t>Aeksiri Phacharaporn</t>
  </si>
  <si>
    <t>206.78</t>
  </si>
  <si>
    <t>254.00</t>
  </si>
  <si>
    <t>2022-04-12 02:21:39</t>
  </si>
  <si>
    <t>2022-04-13</t>
  </si>
  <si>
    <t>2508176</t>
  </si>
  <si>
    <t>盲通度假村汽车旅馆</t>
  </si>
  <si>
    <t>McPherson Ron</t>
  </si>
  <si>
    <t>790.49</t>
  </si>
  <si>
    <t>971.00</t>
  </si>
  <si>
    <t>2022-04-13 00:23:31</t>
  </si>
  <si>
    <t>2508317</t>
  </si>
  <si>
    <t xml:space="preserve">布拉格凯撒酒店 </t>
  </si>
  <si>
    <t>LEUNG Pui Ying</t>
  </si>
  <si>
    <t>2022-04-14</t>
  </si>
  <si>
    <t>3981.92</t>
  </si>
  <si>
    <t>4893.00</t>
  </si>
  <si>
    <t>2022-04-13 04:17:45</t>
  </si>
  <si>
    <t>2509943</t>
  </si>
  <si>
    <t>大洋洲巴黎凡尔赛门酒店</t>
  </si>
  <si>
    <t>La Porte Yorick,Duhan Loredana</t>
  </si>
  <si>
    <t>799.97</t>
  </si>
  <si>
    <t>983.00</t>
  </si>
  <si>
    <t>2022-04-14 05:26:17</t>
  </si>
  <si>
    <t>2022-04-15</t>
  </si>
  <si>
    <t>2511494</t>
  </si>
  <si>
    <t>城市花园马卡蒂酒店</t>
  </si>
  <si>
    <t>GARCIA GILBERT</t>
  </si>
  <si>
    <t>316.06</t>
  </si>
  <si>
    <t>388.00</t>
  </si>
  <si>
    <t>0.01</t>
  </si>
  <si>
    <t>-387</t>
  </si>
  <si>
    <t>-316</t>
  </si>
  <si>
    <t>2022-04-16 22:58:22</t>
  </si>
  <si>
    <t>2511704</t>
  </si>
  <si>
    <t>罗托鲁瓦铂尔曼酒店</t>
  </si>
  <si>
    <t>Tian Pengying,Wanying Xu</t>
  </si>
  <si>
    <t>2075.60</t>
  </si>
  <si>
    <t>2548.00</t>
  </si>
  <si>
    <t>2022-04-15 11:55:05</t>
  </si>
  <si>
    <t>2022-04-16</t>
  </si>
  <si>
    <t>2513148</t>
  </si>
  <si>
    <t>多伦多香格里拉大酒店</t>
  </si>
  <si>
    <t>Hood Landon</t>
  </si>
  <si>
    <t>5926.09</t>
  </si>
  <si>
    <t>7282.00</t>
  </si>
  <si>
    <t>2022-04-16 11:53:26</t>
  </si>
  <si>
    <t>2022-04-17</t>
  </si>
  <si>
    <t>2514322</t>
  </si>
  <si>
    <t>施泰根贝格尔酒店</t>
  </si>
  <si>
    <t>Kerber Frank</t>
  </si>
  <si>
    <t>2607.09</t>
  </si>
  <si>
    <t>3204.00</t>
  </si>
  <si>
    <t>2022-04-17 04:16:36</t>
  </si>
  <si>
    <t>2514841</t>
  </si>
  <si>
    <t>诺富特暹罗广场酒店 (SHA Plus+)</t>
  </si>
  <si>
    <t>WANG BINBIN,Lee lin seng</t>
  </si>
  <si>
    <t>263.64</t>
  </si>
  <si>
    <t>324.00</t>
  </si>
  <si>
    <t>2022-04-17 14:16:39</t>
  </si>
  <si>
    <t>2515219</t>
  </si>
  <si>
    <t>kang Wenxi,GUO RUXIN</t>
  </si>
  <si>
    <t>1918.70</t>
  </si>
  <si>
    <t>2358.00</t>
  </si>
  <si>
    <t>2022-04-17 19:14:54</t>
  </si>
  <si>
    <t>2517334</t>
  </si>
  <si>
    <t>吉隆坡源宿酒店</t>
  </si>
  <si>
    <t>SHI XIAODONG,XU YING</t>
  </si>
  <si>
    <t>460.38</t>
  </si>
  <si>
    <t>566.00</t>
  </si>
  <si>
    <t>2022-04-19 09:52:48</t>
  </si>
  <si>
    <t>2517825</t>
  </si>
  <si>
    <t>迪拜范思哲宫殿酒店</t>
  </si>
  <si>
    <t>MENG XIANGZHE,YE RENSHUO</t>
  </si>
  <si>
    <t>2723.26</t>
  </si>
  <si>
    <t>3348.00</t>
  </si>
  <si>
    <t>2022-04-19 15:51:05</t>
  </si>
  <si>
    <t>2518000</t>
  </si>
  <si>
    <t>北干巴鲁阿斯顿国际度假住宅酒店</t>
  </si>
  <si>
    <t>Arviandi Ryan</t>
  </si>
  <si>
    <t>128.52</t>
  </si>
  <si>
    <t>158.00</t>
  </si>
  <si>
    <t>2022-04-19 17:39:56</t>
  </si>
  <si>
    <t>2518099</t>
  </si>
  <si>
    <t>井里汶瑞士贝尔酒店</t>
  </si>
  <si>
    <t>nurhamidah indah</t>
  </si>
  <si>
    <t>493.73</t>
  </si>
  <si>
    <t>607.00</t>
  </si>
  <si>
    <t>2022-04-19 18:36:46</t>
  </si>
  <si>
    <t>2518143</t>
  </si>
  <si>
    <t>西贡中心铂尔曼酒店</t>
  </si>
  <si>
    <t>Nguyen Khanh</t>
  </si>
  <si>
    <t>457.13</t>
  </si>
  <si>
    <t>562.00</t>
  </si>
  <si>
    <t>2022-04-19 19:27:11</t>
  </si>
  <si>
    <t>2518900</t>
  </si>
  <si>
    <t>吉隆坡四季酒店</t>
  </si>
  <si>
    <t>DING RUI</t>
  </si>
  <si>
    <t>1119.83</t>
  </si>
  <si>
    <t>1371.00</t>
  </si>
  <si>
    <t>2022-04-20 17:26:16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</si>
</sst>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44670</v>
      </c>
      <c r="G2" s="6">
        <v>44671</v>
      </c>
      <c r="H2" s="4">
        <v>1</v>
      </c>
      <c r="I2" s="4">
        <v>1</v>
      </c>
      <c r="J2" s="4">
        <v>1</v>
      </c>
      <c r="K2" s="4" t="s">
        <v>30</v>
      </c>
      <c r="L2" s="4">
        <v>2102</v>
      </c>
      <c r="M2" s="4">
        <v>2102</v>
      </c>
      <c r="N2" s="4" t="s">
        <v>31</v>
      </c>
      <c r="O2" s="4" t="s">
        <v>32</v>
      </c>
      <c r="P2" s="4" t="s">
        <v>33</v>
      </c>
      <c r="Q2" s="4">
        <v>0</v>
      </c>
      <c r="R2" s="7">
        <v>44649</v>
      </c>
      <c r="S2" s="6">
        <v>44674</v>
      </c>
      <c r="T2" s="4" t="s">
        <v>34</v>
      </c>
      <c r="U2" s="4">
        <v>2102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44670</v>
      </c>
      <c r="G3" s="6">
        <v>44671</v>
      </c>
      <c r="H3" s="4">
        <v>1</v>
      </c>
      <c r="I3" s="4">
        <v>1</v>
      </c>
      <c r="J3" s="4">
        <v>1</v>
      </c>
      <c r="K3" s="4" t="s">
        <v>30</v>
      </c>
      <c r="L3" s="4">
        <v>687</v>
      </c>
      <c r="M3" s="4">
        <v>687</v>
      </c>
      <c r="N3" s="4" t="s">
        <v>40</v>
      </c>
      <c r="O3" s="4" t="s">
        <v>32</v>
      </c>
      <c r="P3" s="4" t="s">
        <v>33</v>
      </c>
      <c r="Q3" s="4">
        <v>0</v>
      </c>
      <c r="R3" s="7">
        <v>44653</v>
      </c>
      <c r="S3" s="6">
        <v>44674</v>
      </c>
      <c r="T3" s="4" t="s">
        <v>34</v>
      </c>
      <c r="U3" s="4">
        <v>687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44669</v>
      </c>
      <c r="G4" s="6">
        <v>44671</v>
      </c>
      <c r="H4" s="4">
        <v>1</v>
      </c>
      <c r="I4" s="4">
        <v>2</v>
      </c>
      <c r="J4" s="4">
        <v>2</v>
      </c>
      <c r="K4" s="4" t="s">
        <v>30</v>
      </c>
      <c r="L4" s="4">
        <v>740</v>
      </c>
      <c r="M4" s="4">
        <v>740</v>
      </c>
      <c r="N4" s="4" t="s">
        <v>45</v>
      </c>
      <c r="O4" s="4" t="s">
        <v>32</v>
      </c>
      <c r="P4" s="4" t="s">
        <v>33</v>
      </c>
      <c r="Q4" s="4">
        <v>0</v>
      </c>
      <c r="R4" s="7">
        <v>44660</v>
      </c>
      <c r="S4" s="6">
        <v>44674</v>
      </c>
      <c r="T4" s="4" t="s">
        <v>34</v>
      </c>
      <c r="U4" s="4">
        <v>740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44670</v>
      </c>
      <c r="G5" s="6">
        <v>44671</v>
      </c>
      <c r="H5" s="4">
        <v>1</v>
      </c>
      <c r="I5" s="4">
        <v>1</v>
      </c>
      <c r="J5" s="4">
        <v>1</v>
      </c>
      <c r="K5" s="4" t="s">
        <v>30</v>
      </c>
      <c r="L5" s="4">
        <v>1159</v>
      </c>
      <c r="M5" s="4">
        <v>1159</v>
      </c>
      <c r="N5" s="4" t="s">
        <v>49</v>
      </c>
      <c r="O5" s="4" t="s">
        <v>32</v>
      </c>
      <c r="P5" s="4" t="s">
        <v>33</v>
      </c>
      <c r="Q5" s="4">
        <v>0</v>
      </c>
      <c r="R5" s="7">
        <v>44661</v>
      </c>
      <c r="S5" s="6">
        <v>44674</v>
      </c>
      <c r="T5" s="4" t="s">
        <v>34</v>
      </c>
      <c r="U5" s="4">
        <v>1159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44670</v>
      </c>
      <c r="G6" s="6">
        <v>44671</v>
      </c>
      <c r="H6" s="4">
        <v>1</v>
      </c>
      <c r="I6" s="4">
        <v>1</v>
      </c>
      <c r="J6" s="4">
        <v>1</v>
      </c>
      <c r="K6" s="4" t="s">
        <v>30</v>
      </c>
      <c r="L6" s="4">
        <v>983</v>
      </c>
      <c r="M6" s="4">
        <v>983</v>
      </c>
      <c r="N6" s="4" t="s">
        <v>55</v>
      </c>
      <c r="O6" s="4" t="s">
        <v>32</v>
      </c>
      <c r="P6" s="4" t="s">
        <v>33</v>
      </c>
      <c r="Q6" s="4">
        <v>0</v>
      </c>
      <c r="R6" s="7">
        <v>44665</v>
      </c>
      <c r="S6" s="6">
        <v>44674</v>
      </c>
      <c r="T6" s="4" t="s">
        <v>34</v>
      </c>
      <c r="U6" s="4">
        <v>983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44670</v>
      </c>
      <c r="G7" s="6">
        <v>44671</v>
      </c>
      <c r="H7" s="4">
        <v>1</v>
      </c>
      <c r="I7" s="4">
        <v>1</v>
      </c>
      <c r="J7" s="4">
        <v>1</v>
      </c>
      <c r="K7" s="4" t="s">
        <v>30</v>
      </c>
      <c r="L7" s="4">
        <v>388</v>
      </c>
      <c r="M7" s="4">
        <v>388</v>
      </c>
      <c r="N7" s="4" t="s">
        <v>60</v>
      </c>
      <c r="O7" s="4" t="s">
        <v>32</v>
      </c>
      <c r="P7" s="4" t="s">
        <v>33</v>
      </c>
      <c r="Q7" s="4">
        <v>0</v>
      </c>
      <c r="R7" s="7">
        <v>44666</v>
      </c>
      <c r="S7" s="6">
        <v>44674</v>
      </c>
      <c r="T7" s="4" t="s">
        <v>34</v>
      </c>
      <c r="U7" s="4">
        <v>388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44670</v>
      </c>
      <c r="G8" s="6">
        <v>44671</v>
      </c>
      <c r="H8" s="4">
        <v>2</v>
      </c>
      <c r="I8" s="4">
        <v>1</v>
      </c>
      <c r="J8" s="4">
        <v>2</v>
      </c>
      <c r="K8" s="4" t="s">
        <v>30</v>
      </c>
      <c r="L8" s="4">
        <v>2548</v>
      </c>
      <c r="M8" s="4">
        <v>2548</v>
      </c>
      <c r="N8" s="4" t="s">
        <v>65</v>
      </c>
      <c r="O8" s="4" t="s">
        <v>32</v>
      </c>
      <c r="P8" s="4" t="s">
        <v>33</v>
      </c>
      <c r="Q8" s="4">
        <v>0</v>
      </c>
      <c r="R8" s="7">
        <v>44666</v>
      </c>
      <c r="S8" s="6">
        <v>44674</v>
      </c>
      <c r="T8" s="4" t="s">
        <v>34</v>
      </c>
      <c r="U8" s="4">
        <v>2548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57</v>
      </c>
      <c r="B9" s="4" t="s">
        <v>26</v>
      </c>
      <c r="C9" s="4" t="s">
        <v>68</v>
      </c>
      <c r="D9" s="4" t="s">
        <v>58</v>
      </c>
      <c r="E9" s="4" t="s">
        <v>59</v>
      </c>
      <c r="F9" s="6">
        <v>44670</v>
      </c>
      <c r="G9" s="6">
        <v>44671</v>
      </c>
      <c r="H9" s="4">
        <v>1</v>
      </c>
      <c r="I9" s="4">
        <v>1</v>
      </c>
      <c r="J9" s="4">
        <v>1</v>
      </c>
      <c r="K9" s="4" t="s">
        <v>30</v>
      </c>
      <c r="L9" s="4">
        <v>-388</v>
      </c>
      <c r="M9" s="4">
        <v>-388</v>
      </c>
      <c r="N9" s="4" t="s">
        <v>60</v>
      </c>
      <c r="O9" s="4" t="s">
        <v>32</v>
      </c>
      <c r="P9" s="4" t="s">
        <v>33</v>
      </c>
      <c r="Q9" s="4">
        <v>0</v>
      </c>
      <c r="R9" s="7">
        <v>44666</v>
      </c>
      <c r="S9" s="6">
        <v>44674</v>
      </c>
      <c r="T9" s="4" t="s">
        <v>34</v>
      </c>
      <c r="U9" s="4">
        <v>-388</v>
      </c>
      <c r="V9" s="4">
        <v>0</v>
      </c>
      <c r="W9" s="4">
        <v>0</v>
      </c>
      <c r="X9" s="4" t="s">
        <v>35</v>
      </c>
      <c r="Y9" s="4" t="s">
        <v>61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29</v>
      </c>
      <c r="F10" s="6">
        <v>44668</v>
      </c>
      <c r="G10" s="6">
        <v>44671</v>
      </c>
      <c r="H10" s="4">
        <v>1</v>
      </c>
      <c r="I10" s="4">
        <v>3</v>
      </c>
      <c r="J10" s="4">
        <v>3</v>
      </c>
      <c r="K10" s="4" t="s">
        <v>30</v>
      </c>
      <c r="L10" s="4">
        <v>3204</v>
      </c>
      <c r="M10" s="4">
        <v>3204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44668</v>
      </c>
      <c r="S10" s="6">
        <v>44674</v>
      </c>
      <c r="T10" s="4" t="s">
        <v>34</v>
      </c>
      <c r="U10" s="4">
        <v>3204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44670</v>
      </c>
      <c r="G11" s="6">
        <v>44671</v>
      </c>
      <c r="H11" s="4">
        <v>1</v>
      </c>
      <c r="I11" s="4">
        <v>1</v>
      </c>
      <c r="J11" s="4">
        <v>1</v>
      </c>
      <c r="K11" s="4" t="s">
        <v>30</v>
      </c>
      <c r="L11" s="4">
        <v>566</v>
      </c>
      <c r="M11" s="4">
        <v>566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44670</v>
      </c>
      <c r="S11" s="6">
        <v>44674</v>
      </c>
      <c r="T11" s="4" t="s">
        <v>34</v>
      </c>
      <c r="U11" s="4">
        <v>566</v>
      </c>
      <c r="V11" s="4">
        <v>0</v>
      </c>
      <c r="W11" s="4">
        <v>0</v>
      </c>
      <c r="X11" s="4" t="s">
        <v>35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44670</v>
      </c>
      <c r="G12" s="6">
        <v>44671</v>
      </c>
      <c r="H12" s="4">
        <v>1</v>
      </c>
      <c r="I12" s="4">
        <v>1</v>
      </c>
      <c r="J12" s="4">
        <v>1</v>
      </c>
      <c r="K12" s="4" t="s">
        <v>30</v>
      </c>
      <c r="L12" s="4">
        <v>158</v>
      </c>
      <c r="M12" s="4">
        <v>158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44670</v>
      </c>
      <c r="S12" s="6">
        <v>44674</v>
      </c>
      <c r="T12" s="4" t="s">
        <v>34</v>
      </c>
      <c r="U12" s="4">
        <v>158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44670</v>
      </c>
      <c r="G13" s="6">
        <v>44671</v>
      </c>
      <c r="H13" s="4">
        <v>1</v>
      </c>
      <c r="I13" s="4">
        <v>1</v>
      </c>
      <c r="J13" s="4">
        <v>1</v>
      </c>
      <c r="K13" s="4" t="s">
        <v>30</v>
      </c>
      <c r="L13" s="4">
        <v>607</v>
      </c>
      <c r="M13" s="4">
        <v>607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44670</v>
      </c>
      <c r="S13" s="6">
        <v>44674</v>
      </c>
      <c r="T13" s="4" t="s">
        <v>34</v>
      </c>
      <c r="U13" s="4">
        <v>607</v>
      </c>
      <c r="V13" s="4">
        <v>0</v>
      </c>
      <c r="W13" s="4">
        <v>0</v>
      </c>
      <c r="X13" s="4" t="s">
        <v>86</v>
      </c>
      <c r="Y13" s="4" t="s">
        <v>35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44671</v>
      </c>
      <c r="G14" s="6">
        <v>44672</v>
      </c>
      <c r="H14" s="4">
        <v>1</v>
      </c>
      <c r="I14" s="4">
        <v>1</v>
      </c>
      <c r="J14" s="4">
        <v>1</v>
      </c>
      <c r="K14" s="4" t="s">
        <v>30</v>
      </c>
      <c r="L14" s="4">
        <v>1951</v>
      </c>
      <c r="M14" s="4">
        <v>1951</v>
      </c>
      <c r="N14" s="4" t="s">
        <v>90</v>
      </c>
      <c r="O14" s="4" t="s">
        <v>91</v>
      </c>
      <c r="P14" s="4" t="s">
        <v>33</v>
      </c>
      <c r="Q14" s="4">
        <v>0</v>
      </c>
      <c r="R14" s="7">
        <v>44634</v>
      </c>
      <c r="S14" s="6">
        <v>44675</v>
      </c>
      <c r="T14" s="4" t="s">
        <v>34</v>
      </c>
      <c r="U14" s="4">
        <v>1951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28</v>
      </c>
      <c r="E15" s="4" t="s">
        <v>29</v>
      </c>
      <c r="F15" s="6">
        <v>44670</v>
      </c>
      <c r="G15" s="6">
        <v>44672</v>
      </c>
      <c r="H15" s="4">
        <v>1</v>
      </c>
      <c r="I15" s="4">
        <v>2</v>
      </c>
      <c r="J15" s="4">
        <v>2</v>
      </c>
      <c r="K15" s="4" t="s">
        <v>30</v>
      </c>
      <c r="L15" s="4">
        <v>4208</v>
      </c>
      <c r="M15" s="4">
        <v>4208</v>
      </c>
      <c r="N15" s="4" t="s">
        <v>95</v>
      </c>
      <c r="O15" s="4" t="s">
        <v>91</v>
      </c>
      <c r="P15" s="4" t="s">
        <v>33</v>
      </c>
      <c r="Q15" s="4">
        <v>0</v>
      </c>
      <c r="R15" s="7">
        <v>44657</v>
      </c>
      <c r="S15" s="6">
        <v>44675</v>
      </c>
      <c r="T15" s="4" t="s">
        <v>34</v>
      </c>
      <c r="U15" s="4">
        <v>4208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28</v>
      </c>
      <c r="E16" s="4" t="s">
        <v>29</v>
      </c>
      <c r="F16" s="6">
        <v>44670</v>
      </c>
      <c r="G16" s="6">
        <v>44672</v>
      </c>
      <c r="H16" s="4">
        <v>1</v>
      </c>
      <c r="I16" s="4">
        <v>2</v>
      </c>
      <c r="J16" s="4">
        <v>2</v>
      </c>
      <c r="K16" s="4" t="s">
        <v>30</v>
      </c>
      <c r="L16" s="4">
        <v>4208</v>
      </c>
      <c r="M16" s="4">
        <v>4208</v>
      </c>
      <c r="N16" s="4" t="s">
        <v>99</v>
      </c>
      <c r="O16" s="4" t="s">
        <v>91</v>
      </c>
      <c r="P16" s="4" t="s">
        <v>33</v>
      </c>
      <c r="Q16" s="4">
        <v>0</v>
      </c>
      <c r="R16" s="7">
        <v>44659</v>
      </c>
      <c r="S16" s="6">
        <v>44675</v>
      </c>
      <c r="T16" s="4" t="s">
        <v>34</v>
      </c>
      <c r="U16" s="4">
        <v>4208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43</v>
      </c>
      <c r="E17" s="4" t="s">
        <v>44</v>
      </c>
      <c r="F17" s="6">
        <v>44671</v>
      </c>
      <c r="G17" s="6">
        <v>44672</v>
      </c>
      <c r="H17" s="4">
        <v>1</v>
      </c>
      <c r="I17" s="4">
        <v>1</v>
      </c>
      <c r="J17" s="4">
        <v>1</v>
      </c>
      <c r="K17" s="4" t="s">
        <v>30</v>
      </c>
      <c r="L17" s="4">
        <v>439</v>
      </c>
      <c r="M17" s="4">
        <v>439</v>
      </c>
      <c r="N17" s="4" t="s">
        <v>45</v>
      </c>
      <c r="O17" s="4" t="s">
        <v>91</v>
      </c>
      <c r="P17" s="4" t="s">
        <v>33</v>
      </c>
      <c r="Q17" s="4">
        <v>0</v>
      </c>
      <c r="R17" s="7">
        <v>44660</v>
      </c>
      <c r="S17" s="6">
        <v>44675</v>
      </c>
      <c r="T17" s="4" t="s">
        <v>34</v>
      </c>
      <c r="U17" s="4">
        <v>439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44669</v>
      </c>
      <c r="G18" s="6">
        <v>44672</v>
      </c>
      <c r="H18" s="4">
        <v>1</v>
      </c>
      <c r="I18" s="4">
        <v>3</v>
      </c>
      <c r="J18" s="4">
        <v>3</v>
      </c>
      <c r="K18" s="4" t="s">
        <v>30</v>
      </c>
      <c r="L18" s="4">
        <v>10508</v>
      </c>
      <c r="M18" s="4">
        <v>10508</v>
      </c>
      <c r="N18" s="4" t="s">
        <v>106</v>
      </c>
      <c r="O18" s="4" t="s">
        <v>91</v>
      </c>
      <c r="P18" s="4" t="s">
        <v>33</v>
      </c>
      <c r="Q18" s="4">
        <v>0</v>
      </c>
      <c r="R18" s="7">
        <v>44661</v>
      </c>
      <c r="S18" s="6">
        <v>44675</v>
      </c>
      <c r="T18" s="4" t="s">
        <v>34</v>
      </c>
      <c r="U18" s="4">
        <v>10508</v>
      </c>
      <c r="V18" s="4">
        <v>0</v>
      </c>
      <c r="W18" s="4">
        <v>0</v>
      </c>
      <c r="X18" s="4" t="s">
        <v>35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44671</v>
      </c>
      <c r="G19" s="6">
        <v>44672</v>
      </c>
      <c r="H19" s="4">
        <v>1</v>
      </c>
      <c r="I19" s="4">
        <v>1</v>
      </c>
      <c r="J19" s="4">
        <v>1</v>
      </c>
      <c r="K19" s="4" t="s">
        <v>30</v>
      </c>
      <c r="L19" s="4">
        <v>254</v>
      </c>
      <c r="M19" s="4">
        <v>254</v>
      </c>
      <c r="N19" s="4" t="s">
        <v>111</v>
      </c>
      <c r="O19" s="4" t="s">
        <v>91</v>
      </c>
      <c r="P19" s="4" t="s">
        <v>33</v>
      </c>
      <c r="Q19" s="4">
        <v>0</v>
      </c>
      <c r="R19" s="7">
        <v>44663</v>
      </c>
      <c r="S19" s="6">
        <v>44675</v>
      </c>
      <c r="T19" s="4" t="s">
        <v>34</v>
      </c>
      <c r="U19" s="4">
        <v>254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44671</v>
      </c>
      <c r="G20" s="6">
        <v>44672</v>
      </c>
      <c r="H20" s="4">
        <v>1</v>
      </c>
      <c r="I20" s="4">
        <v>1</v>
      </c>
      <c r="J20" s="4">
        <v>1</v>
      </c>
      <c r="K20" s="4" t="s">
        <v>30</v>
      </c>
      <c r="L20" s="4">
        <v>971</v>
      </c>
      <c r="M20" s="4">
        <v>971</v>
      </c>
      <c r="N20" s="4" t="s">
        <v>117</v>
      </c>
      <c r="O20" s="4" t="s">
        <v>91</v>
      </c>
      <c r="P20" s="4" t="s">
        <v>33</v>
      </c>
      <c r="Q20" s="4">
        <v>0</v>
      </c>
      <c r="R20" s="7">
        <v>44664</v>
      </c>
      <c r="S20" s="6">
        <v>44675</v>
      </c>
      <c r="T20" s="4" t="s">
        <v>34</v>
      </c>
      <c r="U20" s="4">
        <v>971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29</v>
      </c>
      <c r="F21" s="6">
        <v>44665</v>
      </c>
      <c r="G21" s="6">
        <v>44672</v>
      </c>
      <c r="H21" s="4">
        <v>1</v>
      </c>
      <c r="I21" s="4">
        <v>7</v>
      </c>
      <c r="J21" s="4">
        <v>7</v>
      </c>
      <c r="K21" s="4" t="s">
        <v>30</v>
      </c>
      <c r="L21" s="4">
        <v>4893</v>
      </c>
      <c r="M21" s="4">
        <v>4893</v>
      </c>
      <c r="N21" s="4" t="s">
        <v>122</v>
      </c>
      <c r="O21" s="4" t="s">
        <v>91</v>
      </c>
      <c r="P21" s="4" t="s">
        <v>33</v>
      </c>
      <c r="Q21" s="4">
        <v>0</v>
      </c>
      <c r="R21" s="7">
        <v>44664</v>
      </c>
      <c r="S21" s="6">
        <v>44675</v>
      </c>
      <c r="T21" s="4" t="s">
        <v>34</v>
      </c>
      <c r="U21" s="4">
        <v>4893</v>
      </c>
      <c r="V21" s="4">
        <v>0</v>
      </c>
      <c r="W21" s="4">
        <v>0</v>
      </c>
      <c r="X21" s="4" t="s">
        <v>35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44670</v>
      </c>
      <c r="G22" s="6">
        <v>44672</v>
      </c>
      <c r="H22" s="4">
        <v>1</v>
      </c>
      <c r="I22" s="4">
        <v>2</v>
      </c>
      <c r="J22" s="4">
        <v>2</v>
      </c>
      <c r="K22" s="4" t="s">
        <v>30</v>
      </c>
      <c r="L22" s="4">
        <v>7282</v>
      </c>
      <c r="M22" s="4">
        <v>7282</v>
      </c>
      <c r="N22" s="4" t="s">
        <v>127</v>
      </c>
      <c r="O22" s="4" t="s">
        <v>91</v>
      </c>
      <c r="P22" s="4" t="s">
        <v>33</v>
      </c>
      <c r="Q22" s="4">
        <v>0</v>
      </c>
      <c r="R22" s="7">
        <v>44667</v>
      </c>
      <c r="S22" s="6">
        <v>44675</v>
      </c>
      <c r="T22" s="4" t="s">
        <v>34</v>
      </c>
      <c r="U22" s="4">
        <v>7282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44671</v>
      </c>
      <c r="G23" s="6">
        <v>44672</v>
      </c>
      <c r="H23" s="4">
        <v>1</v>
      </c>
      <c r="I23" s="4">
        <v>1</v>
      </c>
      <c r="J23" s="4">
        <v>1</v>
      </c>
      <c r="K23" s="4" t="s">
        <v>30</v>
      </c>
      <c r="L23" s="4">
        <v>324</v>
      </c>
      <c r="M23" s="4">
        <v>324</v>
      </c>
      <c r="N23" s="4" t="s">
        <v>131</v>
      </c>
      <c r="O23" s="4" t="s">
        <v>91</v>
      </c>
      <c r="P23" s="4" t="s">
        <v>33</v>
      </c>
      <c r="Q23" s="4">
        <v>0</v>
      </c>
      <c r="R23" s="7">
        <v>44668</v>
      </c>
      <c r="S23" s="6">
        <v>44675</v>
      </c>
      <c r="T23" s="4" t="s">
        <v>34</v>
      </c>
      <c r="U23" s="4">
        <v>324</v>
      </c>
      <c r="V23" s="4">
        <v>0</v>
      </c>
      <c r="W23" s="4">
        <v>0</v>
      </c>
      <c r="X23" s="4" t="s">
        <v>35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63</v>
      </c>
      <c r="E24" s="4" t="s">
        <v>134</v>
      </c>
      <c r="F24" s="6">
        <v>44670</v>
      </c>
      <c r="G24" s="6">
        <v>44672</v>
      </c>
      <c r="H24" s="4">
        <v>1</v>
      </c>
      <c r="I24" s="4">
        <v>2</v>
      </c>
      <c r="J24" s="4">
        <v>2</v>
      </c>
      <c r="K24" s="4" t="s">
        <v>30</v>
      </c>
      <c r="L24" s="4">
        <v>2358</v>
      </c>
      <c r="M24" s="4">
        <v>2358</v>
      </c>
      <c r="N24" s="4" t="s">
        <v>135</v>
      </c>
      <c r="O24" s="4" t="s">
        <v>91</v>
      </c>
      <c r="P24" s="4" t="s">
        <v>33</v>
      </c>
      <c r="Q24" s="4">
        <v>0</v>
      </c>
      <c r="R24" s="7">
        <v>44668</v>
      </c>
      <c r="S24" s="6">
        <v>44675</v>
      </c>
      <c r="T24" s="4" t="s">
        <v>34</v>
      </c>
      <c r="U24" s="4">
        <v>2358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44671</v>
      </c>
      <c r="G25" s="6">
        <v>44672</v>
      </c>
      <c r="H25" s="4">
        <v>1</v>
      </c>
      <c r="I25" s="4">
        <v>1</v>
      </c>
      <c r="J25" s="4">
        <v>1</v>
      </c>
      <c r="K25" s="4" t="s">
        <v>30</v>
      </c>
      <c r="L25" s="4">
        <v>3348</v>
      </c>
      <c r="M25" s="4">
        <v>3348</v>
      </c>
      <c r="N25" s="4" t="s">
        <v>139</v>
      </c>
      <c r="O25" s="4" t="s">
        <v>91</v>
      </c>
      <c r="P25" s="4" t="s">
        <v>33</v>
      </c>
      <c r="Q25" s="4">
        <v>0</v>
      </c>
      <c r="R25" s="7">
        <v>44670</v>
      </c>
      <c r="S25" s="6">
        <v>44675</v>
      </c>
      <c r="T25" s="4" t="s">
        <v>34</v>
      </c>
      <c r="U25" s="4">
        <v>3348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44671</v>
      </c>
      <c r="G26" s="6">
        <v>44672</v>
      </c>
      <c r="H26" s="4">
        <v>1</v>
      </c>
      <c r="I26" s="4">
        <v>1</v>
      </c>
      <c r="J26" s="4">
        <v>1</v>
      </c>
      <c r="K26" s="4" t="s">
        <v>30</v>
      </c>
      <c r="L26" s="4">
        <v>562</v>
      </c>
      <c r="M26" s="4">
        <v>562</v>
      </c>
      <c r="N26" s="4" t="s">
        <v>143</v>
      </c>
      <c r="O26" s="4" t="s">
        <v>91</v>
      </c>
      <c r="P26" s="4" t="s">
        <v>33</v>
      </c>
      <c r="Q26" s="4">
        <v>0</v>
      </c>
      <c r="R26" s="7">
        <v>44670</v>
      </c>
      <c r="S26" s="6">
        <v>44675</v>
      </c>
      <c r="T26" s="4" t="s">
        <v>34</v>
      </c>
      <c r="U26" s="4">
        <v>562</v>
      </c>
      <c r="V26" s="4">
        <v>0</v>
      </c>
      <c r="W26" s="4">
        <v>0</v>
      </c>
      <c r="X26" s="4" t="s">
        <v>35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44671</v>
      </c>
      <c r="G27" s="6">
        <v>44672</v>
      </c>
      <c r="H27" s="4">
        <v>1</v>
      </c>
      <c r="I27" s="4">
        <v>1</v>
      </c>
      <c r="J27" s="4">
        <v>1</v>
      </c>
      <c r="K27" s="4" t="s">
        <v>30</v>
      </c>
      <c r="L27" s="4">
        <v>1371</v>
      </c>
      <c r="M27" s="4">
        <v>1371</v>
      </c>
      <c r="N27" s="4" t="s">
        <v>148</v>
      </c>
      <c r="O27" s="4" t="s">
        <v>91</v>
      </c>
      <c r="P27" s="4" t="s">
        <v>33</v>
      </c>
      <c r="Q27" s="4">
        <v>0</v>
      </c>
      <c r="R27" s="7">
        <v>44671</v>
      </c>
      <c r="S27" s="6">
        <v>44675</v>
      </c>
      <c r="T27" s="4" t="s">
        <v>34</v>
      </c>
      <c r="U27" s="4">
        <v>1371</v>
      </c>
      <c r="V27" s="4">
        <v>0</v>
      </c>
      <c r="W27" s="4">
        <v>0</v>
      </c>
      <c r="X27" s="4" t="s">
        <v>149</v>
      </c>
      <c r="Y2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A33" sqref="A33:A3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150</v>
      </c>
    </row>
    <row r="2" s="4" customFormat="1" spans="1:9">
      <c r="A2" s="5">
        <v>17733850002</v>
      </c>
      <c r="B2" s="6">
        <v>44670</v>
      </c>
      <c r="C2" s="6">
        <v>44671</v>
      </c>
      <c r="D2" s="4">
        <v>2102</v>
      </c>
      <c r="E2" s="4" t="str">
        <f>VLOOKUP(A2,HOP!A:L,12,0)</f>
        <v>2102.00</v>
      </c>
      <c r="F2" s="4" t="str">
        <f>VLOOKUP(A2,HOP!A:C,3,0)</f>
        <v>2488148</v>
      </c>
      <c r="G2" s="4">
        <f>D2-E2</f>
        <v>0</v>
      </c>
      <c r="H2" s="4" t="str">
        <f>$H$1&amp;F2</f>
        <v>，2488148</v>
      </c>
      <c r="I2" s="4" t="str">
        <f>VLOOKUP(A2,HOP!A:U,21,0)</f>
        <v>直连</v>
      </c>
    </row>
    <row r="3" s="4" customFormat="1" spans="1:9">
      <c r="A3" s="5">
        <v>17752450885</v>
      </c>
      <c r="B3" s="6">
        <v>44670</v>
      </c>
      <c r="C3" s="6">
        <v>44671</v>
      </c>
      <c r="D3" s="4">
        <v>687</v>
      </c>
      <c r="E3" s="4" t="str">
        <f>VLOOKUP(A3,HOP!A:L,12,0)</f>
        <v>687.00</v>
      </c>
      <c r="F3" s="4" t="str">
        <f>VLOOKUP(A3,HOP!A:C,3,0)</f>
        <v>2494816</v>
      </c>
      <c r="G3" s="4">
        <f t="shared" ref="G3:G26" si="0">D3-E3</f>
        <v>0</v>
      </c>
      <c r="H3" s="4" t="str">
        <f t="shared" ref="H3:H26" si="1">$H$1&amp;F3</f>
        <v>，2494816</v>
      </c>
      <c r="I3" s="4" t="str">
        <f>VLOOKUP(A3,HOP!A:U,21,0)</f>
        <v>直连</v>
      </c>
    </row>
    <row r="4" s="4" customFormat="1" spans="1:9">
      <c r="A4" s="5">
        <v>17781810000</v>
      </c>
      <c r="B4" s="6">
        <v>44669</v>
      </c>
      <c r="C4" s="6">
        <v>44671</v>
      </c>
      <c r="D4" s="4">
        <v>740</v>
      </c>
      <c r="E4" s="4" t="str">
        <f>VLOOKUP(A4,HOP!A:L,12,0)</f>
        <v>740.00</v>
      </c>
      <c r="F4" s="4" t="str">
        <f>VLOOKUP(A4,HOP!A:C,3,0)</f>
        <v>2504590</v>
      </c>
      <c r="G4" s="4">
        <f t="shared" si="0"/>
        <v>0</v>
      </c>
      <c r="H4" s="4" t="str">
        <f t="shared" si="1"/>
        <v>，2504590</v>
      </c>
      <c r="I4" s="4" t="str">
        <f>VLOOKUP(A4,HOP!A:U,21,0)</f>
        <v>直连</v>
      </c>
    </row>
    <row r="5" s="4" customFormat="1" spans="1:9">
      <c r="A5" s="5">
        <v>17783624107</v>
      </c>
      <c r="B5" s="6">
        <v>44670</v>
      </c>
      <c r="C5" s="6">
        <v>44671</v>
      </c>
      <c r="D5" s="4">
        <v>1159</v>
      </c>
      <c r="E5" s="4" t="str">
        <f>VLOOKUP(A5,HOP!A:L,12,0)</f>
        <v>1159.00</v>
      </c>
      <c r="F5" s="4" t="str">
        <f>VLOOKUP(A5,HOP!A:C,3,0)</f>
        <v>2505743</v>
      </c>
      <c r="G5" s="4">
        <f t="shared" si="0"/>
        <v>0</v>
      </c>
      <c r="H5" s="4" t="str">
        <f t="shared" si="1"/>
        <v>，2505743</v>
      </c>
      <c r="I5" s="4" t="str">
        <f>VLOOKUP(A5,HOP!A:U,21,0)</f>
        <v>直连</v>
      </c>
    </row>
    <row r="6" s="4" customFormat="1" spans="1:9">
      <c r="A6" s="5">
        <v>17798856291</v>
      </c>
      <c r="B6" s="6">
        <v>44670</v>
      </c>
      <c r="C6" s="6">
        <v>44671</v>
      </c>
      <c r="D6" s="4">
        <v>983</v>
      </c>
      <c r="E6" s="4" t="str">
        <f>VLOOKUP(A6,HOP!A:L,12,0)</f>
        <v>983.00</v>
      </c>
      <c r="F6" s="4" t="str">
        <f>VLOOKUP(A6,HOP!A:C,3,0)</f>
        <v>2509943</v>
      </c>
      <c r="G6" s="4">
        <f t="shared" si="0"/>
        <v>0</v>
      </c>
      <c r="H6" s="4" t="str">
        <f t="shared" si="1"/>
        <v>，2509943</v>
      </c>
      <c r="I6" s="4" t="str">
        <f>VLOOKUP(A6,HOP!A:U,21,0)</f>
        <v>直连</v>
      </c>
    </row>
    <row r="7" s="4" customFormat="1" hidden="1" spans="1:9">
      <c r="A7" s="5">
        <v>17803933606</v>
      </c>
      <c r="B7" s="6">
        <v>44670</v>
      </c>
      <c r="C7" s="6">
        <v>44671</v>
      </c>
      <c r="D7" s="4">
        <v>0</v>
      </c>
      <c r="E7" s="4" t="str">
        <f>VLOOKUP(A7,HOP!A:L,12,0)</f>
        <v>0.01</v>
      </c>
      <c r="F7" s="4" t="str">
        <f>VLOOKUP(A7,HOP!A:C,3,0)</f>
        <v>2511494</v>
      </c>
      <c r="G7" s="4">
        <f t="shared" si="0"/>
        <v>-0.01</v>
      </c>
      <c r="H7" s="4" t="str">
        <f t="shared" si="1"/>
        <v>，2511494</v>
      </c>
      <c r="I7" s="4" t="str">
        <f>VLOOKUP(A7,HOP!A:U,21,0)</f>
        <v>直连</v>
      </c>
    </row>
    <row r="8" s="4" customFormat="1" spans="1:9">
      <c r="A8" s="5">
        <v>17804436311</v>
      </c>
      <c r="B8" s="6">
        <v>44670</v>
      </c>
      <c r="C8" s="6">
        <v>44671</v>
      </c>
      <c r="D8" s="4">
        <v>2548</v>
      </c>
      <c r="E8" s="4" t="str">
        <f>VLOOKUP(A8,HOP!A:L,12,0)</f>
        <v>2548.00</v>
      </c>
      <c r="F8" s="4" t="str">
        <f>VLOOKUP(A8,HOP!A:C,3,0)</f>
        <v>2511704</v>
      </c>
      <c r="G8" s="4">
        <f t="shared" si="0"/>
        <v>0</v>
      </c>
      <c r="H8" s="4" t="str">
        <f t="shared" si="1"/>
        <v>，2511704</v>
      </c>
      <c r="I8" s="4" t="str">
        <f>VLOOKUP(A8,HOP!A:U,21,0)</f>
        <v>直连</v>
      </c>
    </row>
    <row r="9" s="4" customFormat="1" spans="1:9">
      <c r="A9" s="5">
        <v>17811989057</v>
      </c>
      <c r="B9" s="6">
        <v>44668</v>
      </c>
      <c r="C9" s="6">
        <v>44671</v>
      </c>
      <c r="D9" s="4">
        <v>3204</v>
      </c>
      <c r="E9" s="4" t="str">
        <f>VLOOKUP(A9,HOP!A:L,12,0)</f>
        <v>3204.00</v>
      </c>
      <c r="F9" s="4" t="str">
        <f>VLOOKUP(A9,HOP!A:C,3,0)</f>
        <v>2514322</v>
      </c>
      <c r="G9" s="4">
        <f t="shared" si="0"/>
        <v>0</v>
      </c>
      <c r="H9" s="4" t="str">
        <f t="shared" si="1"/>
        <v>，2514322</v>
      </c>
      <c r="I9" s="4" t="str">
        <f>VLOOKUP(A9,HOP!A:U,21,0)</f>
        <v>直连</v>
      </c>
    </row>
    <row r="10" s="4" customFormat="1" spans="1:9">
      <c r="A10" s="5">
        <v>17819609060</v>
      </c>
      <c r="B10" s="6">
        <v>44670</v>
      </c>
      <c r="C10" s="6">
        <v>44671</v>
      </c>
      <c r="D10" s="4">
        <v>566</v>
      </c>
      <c r="E10" s="4" t="str">
        <f>VLOOKUP(A10,HOP!A:L,12,0)</f>
        <v>566.00</v>
      </c>
      <c r="F10" s="4" t="str">
        <f>VLOOKUP(A10,HOP!A:C,3,0)</f>
        <v>2517334</v>
      </c>
      <c r="G10" s="4">
        <f t="shared" si="0"/>
        <v>0</v>
      </c>
      <c r="H10" s="4" t="str">
        <f t="shared" si="1"/>
        <v>，2517334</v>
      </c>
      <c r="I10" s="4" t="str">
        <f>VLOOKUP(A10,HOP!A:U,21,0)</f>
        <v>直连</v>
      </c>
    </row>
    <row r="11" s="4" customFormat="1" spans="1:9">
      <c r="A11" s="5">
        <v>17820752057</v>
      </c>
      <c r="B11" s="6">
        <v>44670</v>
      </c>
      <c r="C11" s="6">
        <v>44671</v>
      </c>
      <c r="D11" s="4">
        <v>158</v>
      </c>
      <c r="E11" s="4" t="str">
        <f>VLOOKUP(A11,HOP!A:L,12,0)</f>
        <v>158.00</v>
      </c>
      <c r="F11" s="4" t="str">
        <f>VLOOKUP(A11,HOP!A:C,3,0)</f>
        <v>2518000</v>
      </c>
      <c r="G11" s="4">
        <f t="shared" si="0"/>
        <v>0</v>
      </c>
      <c r="H11" s="4" t="str">
        <f t="shared" si="1"/>
        <v>，2518000</v>
      </c>
      <c r="I11" s="4" t="str">
        <f>VLOOKUP(A11,HOP!A:U,21,0)</f>
        <v>直连</v>
      </c>
    </row>
    <row r="12" s="4" customFormat="1" spans="1:9">
      <c r="A12" s="5">
        <v>17820886429</v>
      </c>
      <c r="B12" s="6">
        <v>44670</v>
      </c>
      <c r="C12" s="6">
        <v>44671</v>
      </c>
      <c r="D12" s="4">
        <v>607</v>
      </c>
      <c r="E12" s="4" t="str">
        <f>VLOOKUP(A12,HOP!A:L,12,0)</f>
        <v>607.00</v>
      </c>
      <c r="F12" s="4" t="str">
        <f>VLOOKUP(A12,HOP!A:C,3,0)</f>
        <v>2518099</v>
      </c>
      <c r="G12" s="4">
        <f t="shared" si="0"/>
        <v>0</v>
      </c>
      <c r="H12" s="4" t="str">
        <f t="shared" si="1"/>
        <v>，2518099</v>
      </c>
      <c r="I12" s="4" t="str">
        <f>VLOOKUP(A12,HOP!A:U,21,0)</f>
        <v>直连</v>
      </c>
    </row>
    <row r="13" s="4" customFormat="1" spans="1:9">
      <c r="A13" s="5">
        <v>17642360169</v>
      </c>
      <c r="B13" s="6">
        <v>44671</v>
      </c>
      <c r="C13" s="6">
        <v>44672</v>
      </c>
      <c r="D13" s="4">
        <v>1951</v>
      </c>
      <c r="E13" s="4" t="str">
        <f>VLOOKUP(A13,HOP!A:L,12,0)</f>
        <v>1951.00</v>
      </c>
      <c r="F13" s="4" t="str">
        <f>VLOOKUP(A13,HOP!A:C,3,0)</f>
        <v>2465645</v>
      </c>
      <c r="G13" s="4">
        <f t="shared" si="0"/>
        <v>0</v>
      </c>
      <c r="H13" s="4" t="str">
        <f t="shared" si="1"/>
        <v>，2465645</v>
      </c>
      <c r="I13" s="4" t="str">
        <f>VLOOKUP(A13,HOP!A:U,21,0)</f>
        <v>直连</v>
      </c>
    </row>
    <row r="14" s="4" customFormat="1" spans="1:9">
      <c r="A14" s="5">
        <v>17769650939</v>
      </c>
      <c r="B14" s="6">
        <v>44670</v>
      </c>
      <c r="C14" s="6">
        <v>44672</v>
      </c>
      <c r="D14" s="4">
        <v>4208</v>
      </c>
      <c r="E14" s="4" t="str">
        <f>VLOOKUP(A14,HOP!A:L,12,0)</f>
        <v>4208.00</v>
      </c>
      <c r="F14" s="4" t="str">
        <f>VLOOKUP(A14,HOP!A:C,3,0)</f>
        <v>2499393</v>
      </c>
      <c r="G14" s="4">
        <f t="shared" si="0"/>
        <v>0</v>
      </c>
      <c r="H14" s="4" t="str">
        <f t="shared" si="1"/>
        <v>，2499393</v>
      </c>
      <c r="I14" s="4" t="str">
        <f>VLOOKUP(A14,HOP!A:U,21,0)</f>
        <v>直连</v>
      </c>
    </row>
    <row r="15" s="4" customFormat="1" spans="1:9">
      <c r="A15" s="5">
        <v>17774039889</v>
      </c>
      <c r="B15" s="6">
        <v>44670</v>
      </c>
      <c r="C15" s="6">
        <v>44672</v>
      </c>
      <c r="D15" s="4">
        <v>4208</v>
      </c>
      <c r="E15" s="4" t="str">
        <f>VLOOKUP(A15,HOP!A:L,12,0)</f>
        <v>4208.00</v>
      </c>
      <c r="F15" s="4" t="str">
        <f>VLOOKUP(A15,HOP!A:C,3,0)</f>
        <v>2502861</v>
      </c>
      <c r="G15" s="4">
        <f t="shared" si="0"/>
        <v>0</v>
      </c>
      <c r="H15" s="4" t="str">
        <f t="shared" si="1"/>
        <v>，2502861</v>
      </c>
      <c r="I15" s="4" t="str">
        <f>VLOOKUP(A15,HOP!A:U,21,0)</f>
        <v>直连</v>
      </c>
    </row>
    <row r="16" s="4" customFormat="1" spans="1:9">
      <c r="A16" s="5">
        <v>17781849461</v>
      </c>
      <c r="B16" s="6">
        <v>44671</v>
      </c>
      <c r="C16" s="6">
        <v>44672</v>
      </c>
      <c r="D16" s="4">
        <v>439</v>
      </c>
      <c r="E16" s="4" t="str">
        <f>VLOOKUP(A16,HOP!A:L,12,0)</f>
        <v>439.00</v>
      </c>
      <c r="F16" s="4" t="str">
        <f>VLOOKUP(A16,HOP!A:C,3,0)</f>
        <v>2504632</v>
      </c>
      <c r="G16" s="4">
        <f t="shared" si="0"/>
        <v>0</v>
      </c>
      <c r="H16" s="4" t="str">
        <f t="shared" si="1"/>
        <v>，2504632</v>
      </c>
      <c r="I16" s="4" t="str">
        <f>VLOOKUP(A16,HOP!A:U,21,0)</f>
        <v>直连</v>
      </c>
    </row>
    <row r="17" s="4" customFormat="1" spans="1:9">
      <c r="A17" s="5">
        <v>17787930887</v>
      </c>
      <c r="B17" s="6">
        <v>44669</v>
      </c>
      <c r="C17" s="6">
        <v>44672</v>
      </c>
      <c r="D17" s="4">
        <v>10508</v>
      </c>
      <c r="E17" s="4" t="str">
        <f>VLOOKUP(A17,HOP!A:L,12,0)</f>
        <v>10508.00</v>
      </c>
      <c r="F17" s="4" t="str">
        <f>VLOOKUP(A17,HOP!A:C,3,0)</f>
        <v>2505820</v>
      </c>
      <c r="G17" s="4">
        <f t="shared" si="0"/>
        <v>0</v>
      </c>
      <c r="H17" s="4" t="str">
        <f t="shared" si="1"/>
        <v>，2505820</v>
      </c>
      <c r="I17" s="4" t="str">
        <f>VLOOKUP(A17,HOP!A:U,21,0)</f>
        <v>直连</v>
      </c>
    </row>
    <row r="18" s="4" customFormat="1" spans="1:9">
      <c r="A18" s="5">
        <v>17791113356</v>
      </c>
      <c r="B18" s="6">
        <v>44671</v>
      </c>
      <c r="C18" s="6">
        <v>44672</v>
      </c>
      <c r="D18" s="4">
        <v>254</v>
      </c>
      <c r="E18" s="4" t="str">
        <f>VLOOKUP(A18,HOP!A:L,12,0)</f>
        <v>254.00</v>
      </c>
      <c r="F18" s="4" t="str">
        <f>VLOOKUP(A18,HOP!A:C,3,0)</f>
        <v>2506798</v>
      </c>
      <c r="G18" s="4">
        <f t="shared" si="0"/>
        <v>0</v>
      </c>
      <c r="H18" s="4" t="str">
        <f t="shared" si="1"/>
        <v>，2506798</v>
      </c>
      <c r="I18" s="4" t="str">
        <f>VLOOKUP(A18,HOP!A:U,21,0)</f>
        <v>直连</v>
      </c>
    </row>
    <row r="19" s="4" customFormat="1" spans="1:9">
      <c r="A19" s="5">
        <v>17796121283</v>
      </c>
      <c r="B19" s="6">
        <v>44671</v>
      </c>
      <c r="C19" s="6">
        <v>44672</v>
      </c>
      <c r="D19" s="4">
        <v>971</v>
      </c>
      <c r="E19" s="4" t="str">
        <f>VLOOKUP(A19,HOP!A:L,12,0)</f>
        <v>971.00</v>
      </c>
      <c r="F19" s="4" t="str">
        <f>VLOOKUP(A19,HOP!A:C,3,0)</f>
        <v>2508176</v>
      </c>
      <c r="G19" s="4">
        <f t="shared" si="0"/>
        <v>0</v>
      </c>
      <c r="H19" s="4" t="str">
        <f t="shared" si="1"/>
        <v>，2508176</v>
      </c>
      <c r="I19" s="4" t="str">
        <f>VLOOKUP(A19,HOP!A:U,21,0)</f>
        <v>直连</v>
      </c>
    </row>
    <row r="20" s="4" customFormat="1" spans="1:9">
      <c r="A20" s="5">
        <v>17796487484</v>
      </c>
      <c r="B20" s="6">
        <v>44665</v>
      </c>
      <c r="C20" s="6">
        <v>44672</v>
      </c>
      <c r="D20" s="4">
        <v>4893</v>
      </c>
      <c r="E20" s="4" t="str">
        <f>VLOOKUP(A20,HOP!A:L,12,0)</f>
        <v>4893.00</v>
      </c>
      <c r="F20" s="4" t="str">
        <f>VLOOKUP(A20,HOP!A:C,3,0)</f>
        <v>2508317</v>
      </c>
      <c r="G20" s="4">
        <f t="shared" si="0"/>
        <v>0</v>
      </c>
      <c r="H20" s="4" t="str">
        <f t="shared" si="1"/>
        <v>，2508317</v>
      </c>
      <c r="I20" s="4" t="str">
        <f>VLOOKUP(A20,HOP!A:U,21,0)</f>
        <v>直连</v>
      </c>
    </row>
    <row r="21" s="4" customFormat="1" spans="1:9">
      <c r="A21" s="5">
        <v>17806855180</v>
      </c>
      <c r="B21" s="6">
        <v>44670</v>
      </c>
      <c r="C21" s="6">
        <v>44672</v>
      </c>
      <c r="D21" s="4">
        <v>7282</v>
      </c>
      <c r="E21" s="4" t="str">
        <f>VLOOKUP(A21,HOP!A:L,12,0)</f>
        <v>7282.00</v>
      </c>
      <c r="F21" s="4" t="str">
        <f>VLOOKUP(A21,HOP!A:C,3,0)</f>
        <v>2513148</v>
      </c>
      <c r="G21" s="4">
        <f t="shared" si="0"/>
        <v>0</v>
      </c>
      <c r="H21" s="4" t="str">
        <f t="shared" si="1"/>
        <v>，2513148</v>
      </c>
      <c r="I21" s="4" t="str">
        <f>VLOOKUP(A21,HOP!A:U,21,0)</f>
        <v>直连</v>
      </c>
    </row>
    <row r="22" s="4" customFormat="1" spans="1:9">
      <c r="A22" s="5">
        <v>17812735397</v>
      </c>
      <c r="B22" s="6">
        <v>44671</v>
      </c>
      <c r="C22" s="6">
        <v>44672</v>
      </c>
      <c r="D22" s="4">
        <v>324</v>
      </c>
      <c r="E22" s="4" t="str">
        <f>VLOOKUP(A22,HOP!A:L,12,0)</f>
        <v>324.00</v>
      </c>
      <c r="F22" s="4" t="str">
        <f>VLOOKUP(A22,HOP!A:C,3,0)</f>
        <v>2514841</v>
      </c>
      <c r="G22" s="4">
        <f t="shared" si="0"/>
        <v>0</v>
      </c>
      <c r="H22" s="4" t="str">
        <f t="shared" si="1"/>
        <v>，2514841</v>
      </c>
      <c r="I22" s="4" t="str">
        <f>VLOOKUP(A22,HOP!A:U,21,0)</f>
        <v>直连</v>
      </c>
    </row>
    <row r="23" s="4" customFormat="1" spans="1:9">
      <c r="A23" s="5">
        <v>17813317496</v>
      </c>
      <c r="B23" s="6">
        <v>44670</v>
      </c>
      <c r="C23" s="6">
        <v>44672</v>
      </c>
      <c r="D23" s="4">
        <v>2358</v>
      </c>
      <c r="E23" s="4" t="str">
        <f>VLOOKUP(A23,HOP!A:L,12,0)</f>
        <v>2358.00</v>
      </c>
      <c r="F23" s="4" t="str">
        <f>VLOOKUP(A23,HOP!A:C,3,0)</f>
        <v>2515219</v>
      </c>
      <c r="G23" s="4">
        <f t="shared" si="0"/>
        <v>0</v>
      </c>
      <c r="H23" s="4" t="str">
        <f t="shared" si="1"/>
        <v>，2515219</v>
      </c>
      <c r="I23" s="4" t="str">
        <f>VLOOKUP(A23,HOP!A:U,21,0)</f>
        <v>直连</v>
      </c>
    </row>
    <row r="24" s="4" customFormat="1" spans="1:9">
      <c r="A24" s="5">
        <v>17820490588</v>
      </c>
      <c r="B24" s="6">
        <v>44671</v>
      </c>
      <c r="C24" s="6">
        <v>44672</v>
      </c>
      <c r="D24" s="4">
        <v>3348</v>
      </c>
      <c r="E24" s="4" t="str">
        <f>VLOOKUP(A24,HOP!A:L,12,0)</f>
        <v>3348.00</v>
      </c>
      <c r="F24" s="4" t="str">
        <f>VLOOKUP(A24,HOP!A:C,3,0)</f>
        <v>2517825</v>
      </c>
      <c r="G24" s="4">
        <f t="shared" si="0"/>
        <v>0</v>
      </c>
      <c r="H24" s="4" t="str">
        <f t="shared" si="1"/>
        <v>，2517825</v>
      </c>
      <c r="I24" s="4" t="str">
        <f>VLOOKUP(A24,HOP!A:U,21,0)</f>
        <v>直连</v>
      </c>
    </row>
    <row r="25" s="4" customFormat="1" spans="1:9">
      <c r="A25" s="5">
        <v>17820947849</v>
      </c>
      <c r="B25" s="6">
        <v>44671</v>
      </c>
      <c r="C25" s="6">
        <v>44672</v>
      </c>
      <c r="D25" s="4">
        <v>562</v>
      </c>
      <c r="E25" s="4" t="str">
        <f>VLOOKUP(A25,HOP!A:L,12,0)</f>
        <v>562.00</v>
      </c>
      <c r="F25" s="4" t="str">
        <f>VLOOKUP(A25,HOP!A:C,3,0)</f>
        <v>2518143</v>
      </c>
      <c r="G25" s="4">
        <f t="shared" si="0"/>
        <v>0</v>
      </c>
      <c r="H25" s="4" t="str">
        <f t="shared" si="1"/>
        <v>，2518143</v>
      </c>
      <c r="I25" s="4" t="str">
        <f>VLOOKUP(A25,HOP!A:U,21,0)</f>
        <v>直连</v>
      </c>
    </row>
    <row r="26" s="4" customFormat="1" spans="1:9">
      <c r="A26" s="5">
        <v>17823162090</v>
      </c>
      <c r="B26" s="6">
        <v>44671</v>
      </c>
      <c r="C26" s="6">
        <v>44672</v>
      </c>
      <c r="D26" s="4">
        <v>1371</v>
      </c>
      <c r="E26" s="4" t="str">
        <f>VLOOKUP(A26,HOP!A:L,12,0)</f>
        <v>1371.00</v>
      </c>
      <c r="F26" s="4" t="str">
        <f>VLOOKUP(A26,HOP!A:C,3,0)</f>
        <v>2518900</v>
      </c>
      <c r="G26" s="4">
        <f t="shared" si="0"/>
        <v>0</v>
      </c>
      <c r="H26" s="4" t="str">
        <f t="shared" si="1"/>
        <v>，2518900</v>
      </c>
      <c r="I26" s="4" t="str">
        <f>VLOOKUP(A26,HOP!A:U,21,0)</f>
        <v>直连</v>
      </c>
    </row>
    <row r="28" spans="4:4">
      <c r="D28" s="4">
        <f>SUM(D2:D27)</f>
        <v>55431</v>
      </c>
    </row>
    <row r="29" spans="4:4">
      <c r="D29" s="4" t="s">
        <v>151</v>
      </c>
    </row>
    <row r="33" spans="1:1">
      <c r="A33" s="4" t="s">
        <v>152</v>
      </c>
    </row>
    <row r="34" spans="1:1">
      <c r="A34" s="4" t="s">
        <v>153</v>
      </c>
    </row>
  </sheetData>
  <autoFilter ref="A1:XFD29">
    <filterColumn colId="3">
      <filters blank="1">
        <filter val="1951"/>
        <filter val="4893"/>
        <filter val="254"/>
        <filter val="158"/>
        <filter val="2358"/>
        <filter val="1159"/>
        <filter val="562"/>
        <filter val="324"/>
        <filter val="566"/>
        <filter val="971"/>
        <filter val="1371"/>
        <filter val="55431"/>
        <filter val="439"/>
        <filter val="740"/>
        <filter val="2102"/>
        <filter val="7282"/>
        <filter val="983"/>
        <filter val="3204"/>
        <filter val="55431 HKD"/>
        <filter val="607"/>
        <filter val="687"/>
        <filter val="2548"/>
        <filter val="3348"/>
        <filter val="4208"/>
        <filter val="1050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G31" sqref="G3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154</v>
      </c>
      <c r="B1" s="2" t="s">
        <v>155</v>
      </c>
      <c r="C1" s="2" t="s">
        <v>156</v>
      </c>
      <c r="D1" s="2" t="s">
        <v>157</v>
      </c>
      <c r="E1" s="2" t="s">
        <v>13</v>
      </c>
      <c r="F1" s="2" t="s">
        <v>5</v>
      </c>
      <c r="G1" s="2" t="s">
        <v>6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  <c r="U1" s="2" t="s">
        <v>171</v>
      </c>
    </row>
    <row r="2" s="1" customFormat="1" spans="1:21">
      <c r="A2" s="3">
        <v>17642360169</v>
      </c>
      <c r="B2" s="1" t="s">
        <v>172</v>
      </c>
      <c r="C2" s="1" t="s">
        <v>173</v>
      </c>
      <c r="D2" s="1" t="s">
        <v>174</v>
      </c>
      <c r="E2" s="1" t="s">
        <v>175</v>
      </c>
      <c r="F2" s="1" t="s">
        <v>176</v>
      </c>
      <c r="G2" s="1" t="s">
        <v>177</v>
      </c>
      <c r="H2" s="1" t="s">
        <v>178</v>
      </c>
      <c r="I2" s="1" t="s">
        <v>179</v>
      </c>
      <c r="J2" s="1" t="s">
        <v>30</v>
      </c>
      <c r="K2" s="1" t="s">
        <v>180</v>
      </c>
      <c r="L2" s="1" t="s">
        <v>180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186</v>
      </c>
      <c r="T2" s="1" t="s">
        <v>187</v>
      </c>
      <c r="U2" s="1" t="s">
        <v>188</v>
      </c>
    </row>
    <row r="3" s="1" customFormat="1" spans="1:21">
      <c r="A3" s="3">
        <v>17733850002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  <c r="G3" s="1" t="s">
        <v>176</v>
      </c>
      <c r="H3" s="1" t="s">
        <v>178</v>
      </c>
      <c r="I3" s="1" t="s">
        <v>194</v>
      </c>
      <c r="J3" s="1" t="s">
        <v>30</v>
      </c>
      <c r="K3" s="1" t="s">
        <v>195</v>
      </c>
      <c r="L3" s="1" t="s">
        <v>195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196</v>
      </c>
      <c r="S3" s="1" t="s">
        <v>186</v>
      </c>
      <c r="T3" s="1" t="s">
        <v>187</v>
      </c>
      <c r="U3" s="1" t="s">
        <v>188</v>
      </c>
    </row>
    <row r="4" s="1" customFormat="1" spans="1:21">
      <c r="A4" s="3">
        <v>17752450885</v>
      </c>
      <c r="B4" s="1" t="s">
        <v>197</v>
      </c>
      <c r="C4" s="1" t="s">
        <v>198</v>
      </c>
      <c r="D4" s="1" t="s">
        <v>199</v>
      </c>
      <c r="E4" s="1" t="s">
        <v>200</v>
      </c>
      <c r="F4" s="1" t="s">
        <v>193</v>
      </c>
      <c r="G4" s="1" t="s">
        <v>176</v>
      </c>
      <c r="H4" s="1" t="s">
        <v>178</v>
      </c>
      <c r="I4" s="1" t="s">
        <v>201</v>
      </c>
      <c r="J4" s="1" t="s">
        <v>30</v>
      </c>
      <c r="K4" s="1" t="s">
        <v>202</v>
      </c>
      <c r="L4" s="1" t="s">
        <v>202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203</v>
      </c>
      <c r="S4" s="1" t="s">
        <v>186</v>
      </c>
      <c r="T4" s="1" t="s">
        <v>187</v>
      </c>
      <c r="U4" s="1" t="s">
        <v>188</v>
      </c>
    </row>
    <row r="5" s="1" customFormat="1" spans="1:21">
      <c r="A5" s="3">
        <v>17769650939</v>
      </c>
      <c r="B5" s="1" t="s">
        <v>204</v>
      </c>
      <c r="C5" s="1" t="s">
        <v>205</v>
      </c>
      <c r="D5" s="1" t="s">
        <v>191</v>
      </c>
      <c r="E5" s="1" t="s">
        <v>206</v>
      </c>
      <c r="F5" s="1" t="s">
        <v>193</v>
      </c>
      <c r="G5" s="1" t="s">
        <v>177</v>
      </c>
      <c r="H5" s="1" t="s">
        <v>178</v>
      </c>
      <c r="I5" s="1" t="s">
        <v>207</v>
      </c>
      <c r="J5" s="1" t="s">
        <v>30</v>
      </c>
      <c r="K5" s="1" t="s">
        <v>208</v>
      </c>
      <c r="L5" s="1" t="s">
        <v>208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184</v>
      </c>
      <c r="R5" s="1" t="s">
        <v>209</v>
      </c>
      <c r="S5" s="1" t="s">
        <v>186</v>
      </c>
      <c r="T5" s="1" t="s">
        <v>187</v>
      </c>
      <c r="U5" s="1" t="s">
        <v>188</v>
      </c>
    </row>
    <row r="6" s="1" customFormat="1" spans="1:21">
      <c r="A6" s="3">
        <v>17774039889</v>
      </c>
      <c r="B6" s="1" t="s">
        <v>210</v>
      </c>
      <c r="C6" s="1" t="s">
        <v>211</v>
      </c>
      <c r="D6" s="1" t="s">
        <v>191</v>
      </c>
      <c r="E6" s="1" t="s">
        <v>212</v>
      </c>
      <c r="F6" s="1" t="s">
        <v>193</v>
      </c>
      <c r="G6" s="1" t="s">
        <v>177</v>
      </c>
      <c r="H6" s="1" t="s">
        <v>178</v>
      </c>
      <c r="I6" s="1" t="s">
        <v>213</v>
      </c>
      <c r="J6" s="1" t="s">
        <v>30</v>
      </c>
      <c r="K6" s="1" t="s">
        <v>208</v>
      </c>
      <c r="L6" s="1" t="s">
        <v>208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184</v>
      </c>
      <c r="R6" s="1" t="s">
        <v>214</v>
      </c>
      <c r="S6" s="1" t="s">
        <v>186</v>
      </c>
      <c r="T6" s="1" t="s">
        <v>187</v>
      </c>
      <c r="U6" s="1" t="s">
        <v>188</v>
      </c>
    </row>
    <row r="7" s="1" customFormat="1" spans="1:21">
      <c r="A7" s="3">
        <v>17781810000</v>
      </c>
      <c r="B7" s="1" t="s">
        <v>215</v>
      </c>
      <c r="C7" s="1" t="s">
        <v>216</v>
      </c>
      <c r="D7" s="1" t="s">
        <v>217</v>
      </c>
      <c r="E7" s="1" t="s">
        <v>218</v>
      </c>
      <c r="F7" s="1" t="s">
        <v>219</v>
      </c>
      <c r="G7" s="1" t="s">
        <v>176</v>
      </c>
      <c r="H7" s="1" t="s">
        <v>178</v>
      </c>
      <c r="I7" s="1" t="s">
        <v>220</v>
      </c>
      <c r="J7" s="1" t="s">
        <v>30</v>
      </c>
      <c r="K7" s="1" t="s">
        <v>221</v>
      </c>
      <c r="L7" s="1" t="s">
        <v>221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184</v>
      </c>
      <c r="R7" s="1" t="s">
        <v>222</v>
      </c>
      <c r="S7" s="1" t="s">
        <v>186</v>
      </c>
      <c r="T7" s="1" t="s">
        <v>187</v>
      </c>
      <c r="U7" s="1" t="s">
        <v>188</v>
      </c>
    </row>
    <row r="8" s="1" customFormat="1" spans="1:21">
      <c r="A8" s="3">
        <v>17781849461</v>
      </c>
      <c r="B8" s="1" t="s">
        <v>215</v>
      </c>
      <c r="C8" s="1" t="s">
        <v>223</v>
      </c>
      <c r="D8" s="1" t="s">
        <v>217</v>
      </c>
      <c r="E8" s="1" t="s">
        <v>218</v>
      </c>
      <c r="F8" s="1" t="s">
        <v>176</v>
      </c>
      <c r="G8" s="1" t="s">
        <v>177</v>
      </c>
      <c r="H8" s="1" t="s">
        <v>178</v>
      </c>
      <c r="I8" s="1" t="s">
        <v>224</v>
      </c>
      <c r="J8" s="1" t="s">
        <v>30</v>
      </c>
      <c r="K8" s="1" t="s">
        <v>225</v>
      </c>
      <c r="L8" s="1" t="s">
        <v>225</v>
      </c>
      <c r="M8" s="1" t="s">
        <v>181</v>
      </c>
      <c r="N8" s="1" t="s">
        <v>181</v>
      </c>
      <c r="O8" s="1" t="s">
        <v>182</v>
      </c>
      <c r="P8" s="1" t="s">
        <v>183</v>
      </c>
      <c r="Q8" s="1" t="s">
        <v>184</v>
      </c>
      <c r="R8" s="1" t="s">
        <v>226</v>
      </c>
      <c r="S8" s="1" t="s">
        <v>186</v>
      </c>
      <c r="T8" s="1" t="s">
        <v>187</v>
      </c>
      <c r="U8" s="1" t="s">
        <v>188</v>
      </c>
    </row>
    <row r="9" s="1" customFormat="1" spans="1:21">
      <c r="A9" s="3">
        <v>17783624107</v>
      </c>
      <c r="B9" s="1" t="s">
        <v>227</v>
      </c>
      <c r="C9" s="1" t="s">
        <v>228</v>
      </c>
      <c r="D9" s="1" t="s">
        <v>229</v>
      </c>
      <c r="E9" s="1" t="s">
        <v>230</v>
      </c>
      <c r="F9" s="1" t="s">
        <v>193</v>
      </c>
      <c r="G9" s="1" t="s">
        <v>176</v>
      </c>
      <c r="H9" s="1" t="s">
        <v>178</v>
      </c>
      <c r="I9" s="1" t="s">
        <v>231</v>
      </c>
      <c r="J9" s="1" t="s">
        <v>30</v>
      </c>
      <c r="K9" s="1" t="s">
        <v>232</v>
      </c>
      <c r="L9" s="1" t="s">
        <v>232</v>
      </c>
      <c r="M9" s="1" t="s">
        <v>181</v>
      </c>
      <c r="N9" s="1" t="s">
        <v>181</v>
      </c>
      <c r="O9" s="1" t="s">
        <v>182</v>
      </c>
      <c r="P9" s="1" t="s">
        <v>183</v>
      </c>
      <c r="Q9" s="1" t="s">
        <v>184</v>
      </c>
      <c r="R9" s="1" t="s">
        <v>233</v>
      </c>
      <c r="S9" s="1" t="s">
        <v>186</v>
      </c>
      <c r="T9" s="1" t="s">
        <v>187</v>
      </c>
      <c r="U9" s="1" t="s">
        <v>188</v>
      </c>
    </row>
    <row r="10" s="1" customFormat="1" spans="1:21">
      <c r="A10" s="3">
        <v>17787930887</v>
      </c>
      <c r="B10" s="1" t="s">
        <v>227</v>
      </c>
      <c r="C10" s="1" t="s">
        <v>234</v>
      </c>
      <c r="D10" s="1" t="s">
        <v>235</v>
      </c>
      <c r="E10" s="1" t="s">
        <v>236</v>
      </c>
      <c r="F10" s="1" t="s">
        <v>219</v>
      </c>
      <c r="G10" s="1" t="s">
        <v>177</v>
      </c>
      <c r="H10" s="1" t="s">
        <v>178</v>
      </c>
      <c r="I10" s="1" t="s">
        <v>237</v>
      </c>
      <c r="J10" s="1" t="s">
        <v>30</v>
      </c>
      <c r="K10" s="1" t="s">
        <v>238</v>
      </c>
      <c r="L10" s="1" t="s">
        <v>238</v>
      </c>
      <c r="M10" s="1" t="s">
        <v>181</v>
      </c>
      <c r="N10" s="1" t="s">
        <v>181</v>
      </c>
      <c r="O10" s="1" t="s">
        <v>182</v>
      </c>
      <c r="P10" s="1" t="s">
        <v>183</v>
      </c>
      <c r="Q10" s="1" t="s">
        <v>184</v>
      </c>
      <c r="R10" s="1" t="s">
        <v>239</v>
      </c>
      <c r="S10" s="1" t="s">
        <v>186</v>
      </c>
      <c r="T10" s="1" t="s">
        <v>187</v>
      </c>
      <c r="U10" s="1" t="s">
        <v>188</v>
      </c>
    </row>
    <row r="11" s="1" customFormat="1" spans="1:21">
      <c r="A11" s="3">
        <v>17791113356</v>
      </c>
      <c r="B11" s="1" t="s">
        <v>240</v>
      </c>
      <c r="C11" s="1" t="s">
        <v>241</v>
      </c>
      <c r="D11" s="1" t="s">
        <v>242</v>
      </c>
      <c r="E11" s="1" t="s">
        <v>243</v>
      </c>
      <c r="F11" s="1" t="s">
        <v>176</v>
      </c>
      <c r="G11" s="1" t="s">
        <v>177</v>
      </c>
      <c r="H11" s="1" t="s">
        <v>178</v>
      </c>
      <c r="I11" s="1" t="s">
        <v>244</v>
      </c>
      <c r="J11" s="1" t="s">
        <v>30</v>
      </c>
      <c r="K11" s="1" t="s">
        <v>245</v>
      </c>
      <c r="L11" s="1" t="s">
        <v>245</v>
      </c>
      <c r="M11" s="1" t="s">
        <v>181</v>
      </c>
      <c r="N11" s="1" t="s">
        <v>181</v>
      </c>
      <c r="O11" s="1" t="s">
        <v>182</v>
      </c>
      <c r="P11" s="1" t="s">
        <v>183</v>
      </c>
      <c r="Q11" s="1" t="s">
        <v>184</v>
      </c>
      <c r="R11" s="1" t="s">
        <v>246</v>
      </c>
      <c r="S11" s="1" t="s">
        <v>186</v>
      </c>
      <c r="T11" s="1" t="s">
        <v>187</v>
      </c>
      <c r="U11" s="1" t="s">
        <v>188</v>
      </c>
    </row>
    <row r="12" s="1" customFormat="1" spans="1:21">
      <c r="A12" s="3">
        <v>17796121283</v>
      </c>
      <c r="B12" s="1" t="s">
        <v>247</v>
      </c>
      <c r="C12" s="1" t="s">
        <v>248</v>
      </c>
      <c r="D12" s="1" t="s">
        <v>249</v>
      </c>
      <c r="E12" s="1" t="s">
        <v>250</v>
      </c>
      <c r="F12" s="1" t="s">
        <v>176</v>
      </c>
      <c r="G12" s="1" t="s">
        <v>177</v>
      </c>
      <c r="H12" s="1" t="s">
        <v>178</v>
      </c>
      <c r="I12" s="1" t="s">
        <v>251</v>
      </c>
      <c r="J12" s="1" t="s">
        <v>30</v>
      </c>
      <c r="K12" s="1" t="s">
        <v>252</v>
      </c>
      <c r="L12" s="1" t="s">
        <v>252</v>
      </c>
      <c r="M12" s="1" t="s">
        <v>181</v>
      </c>
      <c r="N12" s="1" t="s">
        <v>181</v>
      </c>
      <c r="O12" s="1" t="s">
        <v>182</v>
      </c>
      <c r="P12" s="1" t="s">
        <v>183</v>
      </c>
      <c r="Q12" s="1" t="s">
        <v>184</v>
      </c>
      <c r="R12" s="1" t="s">
        <v>253</v>
      </c>
      <c r="S12" s="1" t="s">
        <v>186</v>
      </c>
      <c r="T12" s="1" t="s">
        <v>187</v>
      </c>
      <c r="U12" s="1" t="s">
        <v>188</v>
      </c>
    </row>
    <row r="13" s="1" customFormat="1" spans="1:21">
      <c r="A13" s="3">
        <v>17796487484</v>
      </c>
      <c r="B13" s="1" t="s">
        <v>247</v>
      </c>
      <c r="C13" s="1" t="s">
        <v>254</v>
      </c>
      <c r="D13" s="1" t="s">
        <v>255</v>
      </c>
      <c r="E13" s="1" t="s">
        <v>256</v>
      </c>
      <c r="F13" s="1" t="s">
        <v>257</v>
      </c>
      <c r="G13" s="1" t="s">
        <v>177</v>
      </c>
      <c r="H13" s="1" t="s">
        <v>178</v>
      </c>
      <c r="I13" s="1" t="s">
        <v>258</v>
      </c>
      <c r="J13" s="1" t="s">
        <v>30</v>
      </c>
      <c r="K13" s="1" t="s">
        <v>259</v>
      </c>
      <c r="L13" s="1" t="s">
        <v>259</v>
      </c>
      <c r="M13" s="1" t="s">
        <v>181</v>
      </c>
      <c r="N13" s="1" t="s">
        <v>181</v>
      </c>
      <c r="O13" s="1" t="s">
        <v>182</v>
      </c>
      <c r="P13" s="1" t="s">
        <v>183</v>
      </c>
      <c r="Q13" s="1" t="s">
        <v>184</v>
      </c>
      <c r="R13" s="1" t="s">
        <v>260</v>
      </c>
      <c r="S13" s="1" t="s">
        <v>186</v>
      </c>
      <c r="T13" s="1" t="s">
        <v>187</v>
      </c>
      <c r="U13" s="1" t="s">
        <v>188</v>
      </c>
    </row>
    <row r="14" s="1" customFormat="1" spans="1:21">
      <c r="A14" s="3">
        <v>17798856291</v>
      </c>
      <c r="B14" s="1" t="s">
        <v>257</v>
      </c>
      <c r="C14" s="1" t="s">
        <v>261</v>
      </c>
      <c r="D14" s="1" t="s">
        <v>262</v>
      </c>
      <c r="E14" s="1" t="s">
        <v>263</v>
      </c>
      <c r="F14" s="1" t="s">
        <v>193</v>
      </c>
      <c r="G14" s="1" t="s">
        <v>176</v>
      </c>
      <c r="H14" s="1" t="s">
        <v>178</v>
      </c>
      <c r="I14" s="1" t="s">
        <v>264</v>
      </c>
      <c r="J14" s="1" t="s">
        <v>30</v>
      </c>
      <c r="K14" s="1" t="s">
        <v>265</v>
      </c>
      <c r="L14" s="1" t="s">
        <v>265</v>
      </c>
      <c r="M14" s="1" t="s">
        <v>181</v>
      </c>
      <c r="N14" s="1" t="s">
        <v>181</v>
      </c>
      <c r="O14" s="1" t="s">
        <v>182</v>
      </c>
      <c r="P14" s="1" t="s">
        <v>183</v>
      </c>
      <c r="Q14" s="1" t="s">
        <v>184</v>
      </c>
      <c r="R14" s="1" t="s">
        <v>266</v>
      </c>
      <c r="S14" s="1" t="s">
        <v>186</v>
      </c>
      <c r="T14" s="1" t="s">
        <v>187</v>
      </c>
      <c r="U14" s="1" t="s">
        <v>188</v>
      </c>
    </row>
    <row r="15" s="1" customFormat="1" spans="1:21">
      <c r="A15" s="3">
        <v>17803933606</v>
      </c>
      <c r="B15" s="1" t="s">
        <v>267</v>
      </c>
      <c r="C15" s="1" t="s">
        <v>268</v>
      </c>
      <c r="D15" s="1" t="s">
        <v>269</v>
      </c>
      <c r="E15" s="1" t="s">
        <v>270</v>
      </c>
      <c r="F15" s="1" t="s">
        <v>193</v>
      </c>
      <c r="G15" s="1" t="s">
        <v>176</v>
      </c>
      <c r="H15" s="1" t="s">
        <v>178</v>
      </c>
      <c r="I15" s="1" t="s">
        <v>271</v>
      </c>
      <c r="J15" s="1" t="s">
        <v>30</v>
      </c>
      <c r="K15" s="1" t="s">
        <v>272</v>
      </c>
      <c r="L15" s="1" t="s">
        <v>273</v>
      </c>
      <c r="M15" s="1" t="s">
        <v>274</v>
      </c>
      <c r="N15" s="1" t="s">
        <v>275</v>
      </c>
      <c r="O15" s="1" t="s">
        <v>182</v>
      </c>
      <c r="P15" s="1" t="s">
        <v>183</v>
      </c>
      <c r="Q15" s="1" t="s">
        <v>184</v>
      </c>
      <c r="R15" s="1" t="s">
        <v>276</v>
      </c>
      <c r="S15" s="1" t="s">
        <v>186</v>
      </c>
      <c r="T15" s="1" t="s">
        <v>187</v>
      </c>
      <c r="U15" s="1" t="s">
        <v>188</v>
      </c>
    </row>
    <row r="16" s="1" customFormat="1" spans="1:21">
      <c r="A16" s="3">
        <v>17804436311</v>
      </c>
      <c r="B16" s="1" t="s">
        <v>267</v>
      </c>
      <c r="C16" s="1" t="s">
        <v>277</v>
      </c>
      <c r="D16" s="1" t="s">
        <v>278</v>
      </c>
      <c r="E16" s="1" t="s">
        <v>279</v>
      </c>
      <c r="F16" s="1" t="s">
        <v>193</v>
      </c>
      <c r="G16" s="1" t="s">
        <v>176</v>
      </c>
      <c r="H16" s="1" t="s">
        <v>178</v>
      </c>
      <c r="I16" s="1" t="s">
        <v>280</v>
      </c>
      <c r="J16" s="1" t="s">
        <v>30</v>
      </c>
      <c r="K16" s="1" t="s">
        <v>281</v>
      </c>
      <c r="L16" s="1" t="s">
        <v>281</v>
      </c>
      <c r="M16" s="1" t="s">
        <v>181</v>
      </c>
      <c r="N16" s="1" t="s">
        <v>181</v>
      </c>
      <c r="O16" s="1" t="s">
        <v>182</v>
      </c>
      <c r="P16" s="1" t="s">
        <v>183</v>
      </c>
      <c r="Q16" s="1" t="s">
        <v>184</v>
      </c>
      <c r="R16" s="1" t="s">
        <v>282</v>
      </c>
      <c r="S16" s="1" t="s">
        <v>186</v>
      </c>
      <c r="T16" s="1" t="s">
        <v>187</v>
      </c>
      <c r="U16" s="1" t="s">
        <v>188</v>
      </c>
    </row>
    <row r="17" s="1" customFormat="1" spans="1:21">
      <c r="A17" s="3">
        <v>17806855180</v>
      </c>
      <c r="B17" s="1" t="s">
        <v>283</v>
      </c>
      <c r="C17" s="1" t="s">
        <v>284</v>
      </c>
      <c r="D17" s="1" t="s">
        <v>285</v>
      </c>
      <c r="E17" s="1" t="s">
        <v>286</v>
      </c>
      <c r="F17" s="1" t="s">
        <v>193</v>
      </c>
      <c r="G17" s="1" t="s">
        <v>177</v>
      </c>
      <c r="H17" s="1" t="s">
        <v>178</v>
      </c>
      <c r="I17" s="1" t="s">
        <v>287</v>
      </c>
      <c r="J17" s="1" t="s">
        <v>30</v>
      </c>
      <c r="K17" s="1" t="s">
        <v>288</v>
      </c>
      <c r="L17" s="1" t="s">
        <v>288</v>
      </c>
      <c r="M17" s="1" t="s">
        <v>181</v>
      </c>
      <c r="N17" s="1" t="s">
        <v>181</v>
      </c>
      <c r="O17" s="1" t="s">
        <v>182</v>
      </c>
      <c r="P17" s="1" t="s">
        <v>183</v>
      </c>
      <c r="Q17" s="1" t="s">
        <v>184</v>
      </c>
      <c r="R17" s="1" t="s">
        <v>289</v>
      </c>
      <c r="S17" s="1" t="s">
        <v>186</v>
      </c>
      <c r="T17" s="1" t="s">
        <v>187</v>
      </c>
      <c r="U17" s="1" t="s">
        <v>188</v>
      </c>
    </row>
    <row r="18" s="1" customFormat="1" spans="1:21">
      <c r="A18" s="3">
        <v>17811989057</v>
      </c>
      <c r="B18" s="1" t="s">
        <v>290</v>
      </c>
      <c r="C18" s="1" t="s">
        <v>291</v>
      </c>
      <c r="D18" s="1" t="s">
        <v>292</v>
      </c>
      <c r="E18" s="1" t="s">
        <v>293</v>
      </c>
      <c r="F18" s="1" t="s">
        <v>290</v>
      </c>
      <c r="G18" s="1" t="s">
        <v>176</v>
      </c>
      <c r="H18" s="1" t="s">
        <v>178</v>
      </c>
      <c r="I18" s="1" t="s">
        <v>294</v>
      </c>
      <c r="J18" s="1" t="s">
        <v>30</v>
      </c>
      <c r="K18" s="1" t="s">
        <v>295</v>
      </c>
      <c r="L18" s="1" t="s">
        <v>295</v>
      </c>
      <c r="M18" s="1" t="s">
        <v>181</v>
      </c>
      <c r="N18" s="1" t="s">
        <v>181</v>
      </c>
      <c r="O18" s="1" t="s">
        <v>182</v>
      </c>
      <c r="P18" s="1" t="s">
        <v>183</v>
      </c>
      <c r="Q18" s="1" t="s">
        <v>184</v>
      </c>
      <c r="R18" s="1" t="s">
        <v>296</v>
      </c>
      <c r="S18" s="1" t="s">
        <v>186</v>
      </c>
      <c r="T18" s="1" t="s">
        <v>187</v>
      </c>
      <c r="U18" s="1" t="s">
        <v>188</v>
      </c>
    </row>
    <row r="19" s="1" customFormat="1" spans="1:21">
      <c r="A19" s="3">
        <v>17812735397</v>
      </c>
      <c r="B19" s="1" t="s">
        <v>290</v>
      </c>
      <c r="C19" s="1" t="s">
        <v>297</v>
      </c>
      <c r="D19" s="1" t="s">
        <v>298</v>
      </c>
      <c r="E19" s="1" t="s">
        <v>299</v>
      </c>
      <c r="F19" s="1" t="s">
        <v>176</v>
      </c>
      <c r="G19" s="1" t="s">
        <v>177</v>
      </c>
      <c r="H19" s="1" t="s">
        <v>178</v>
      </c>
      <c r="I19" s="1" t="s">
        <v>300</v>
      </c>
      <c r="J19" s="1" t="s">
        <v>30</v>
      </c>
      <c r="K19" s="1" t="s">
        <v>301</v>
      </c>
      <c r="L19" s="1" t="s">
        <v>301</v>
      </c>
      <c r="M19" s="1" t="s">
        <v>181</v>
      </c>
      <c r="N19" s="1" t="s">
        <v>181</v>
      </c>
      <c r="O19" s="1" t="s">
        <v>182</v>
      </c>
      <c r="P19" s="1" t="s">
        <v>183</v>
      </c>
      <c r="Q19" s="1" t="s">
        <v>184</v>
      </c>
      <c r="R19" s="1" t="s">
        <v>302</v>
      </c>
      <c r="S19" s="1" t="s">
        <v>186</v>
      </c>
      <c r="T19" s="1" t="s">
        <v>187</v>
      </c>
      <c r="U19" s="1" t="s">
        <v>188</v>
      </c>
    </row>
    <row r="20" s="1" customFormat="1" spans="1:21">
      <c r="A20" s="3">
        <v>17813317496</v>
      </c>
      <c r="B20" s="1" t="s">
        <v>290</v>
      </c>
      <c r="C20" s="1" t="s">
        <v>303</v>
      </c>
      <c r="D20" s="1" t="s">
        <v>278</v>
      </c>
      <c r="E20" s="1" t="s">
        <v>304</v>
      </c>
      <c r="F20" s="1" t="s">
        <v>193</v>
      </c>
      <c r="G20" s="1" t="s">
        <v>177</v>
      </c>
      <c r="H20" s="1" t="s">
        <v>178</v>
      </c>
      <c r="I20" s="1" t="s">
        <v>305</v>
      </c>
      <c r="J20" s="1" t="s">
        <v>30</v>
      </c>
      <c r="K20" s="1" t="s">
        <v>306</v>
      </c>
      <c r="L20" s="1" t="s">
        <v>306</v>
      </c>
      <c r="M20" s="1" t="s">
        <v>181</v>
      </c>
      <c r="N20" s="1" t="s">
        <v>181</v>
      </c>
      <c r="O20" s="1" t="s">
        <v>182</v>
      </c>
      <c r="P20" s="1" t="s">
        <v>183</v>
      </c>
      <c r="Q20" s="1" t="s">
        <v>184</v>
      </c>
      <c r="R20" s="1" t="s">
        <v>307</v>
      </c>
      <c r="S20" s="1" t="s">
        <v>186</v>
      </c>
      <c r="T20" s="1" t="s">
        <v>187</v>
      </c>
      <c r="U20" s="1" t="s">
        <v>188</v>
      </c>
    </row>
    <row r="21" s="1" customFormat="1" spans="1:21">
      <c r="A21" s="3">
        <v>17819609060</v>
      </c>
      <c r="B21" s="1" t="s">
        <v>193</v>
      </c>
      <c r="C21" s="1" t="s">
        <v>308</v>
      </c>
      <c r="D21" s="1" t="s">
        <v>309</v>
      </c>
      <c r="E21" s="1" t="s">
        <v>310</v>
      </c>
      <c r="F21" s="1" t="s">
        <v>193</v>
      </c>
      <c r="G21" s="1" t="s">
        <v>176</v>
      </c>
      <c r="H21" s="1" t="s">
        <v>178</v>
      </c>
      <c r="I21" s="1" t="s">
        <v>311</v>
      </c>
      <c r="J21" s="1" t="s">
        <v>30</v>
      </c>
      <c r="K21" s="1" t="s">
        <v>312</v>
      </c>
      <c r="L21" s="1" t="s">
        <v>312</v>
      </c>
      <c r="M21" s="1" t="s">
        <v>181</v>
      </c>
      <c r="N21" s="1" t="s">
        <v>181</v>
      </c>
      <c r="O21" s="1" t="s">
        <v>182</v>
      </c>
      <c r="P21" s="1" t="s">
        <v>183</v>
      </c>
      <c r="Q21" s="1" t="s">
        <v>184</v>
      </c>
      <c r="R21" s="1" t="s">
        <v>313</v>
      </c>
      <c r="S21" s="1" t="s">
        <v>186</v>
      </c>
      <c r="T21" s="1" t="s">
        <v>187</v>
      </c>
      <c r="U21" s="1" t="s">
        <v>188</v>
      </c>
    </row>
    <row r="22" s="1" customFormat="1" spans="1:21">
      <c r="A22" s="3">
        <v>17820490588</v>
      </c>
      <c r="B22" s="1" t="s">
        <v>193</v>
      </c>
      <c r="C22" s="1" t="s">
        <v>314</v>
      </c>
      <c r="D22" s="1" t="s">
        <v>315</v>
      </c>
      <c r="E22" s="1" t="s">
        <v>316</v>
      </c>
      <c r="F22" s="1" t="s">
        <v>176</v>
      </c>
      <c r="G22" s="1" t="s">
        <v>177</v>
      </c>
      <c r="H22" s="1" t="s">
        <v>178</v>
      </c>
      <c r="I22" s="1" t="s">
        <v>317</v>
      </c>
      <c r="J22" s="1" t="s">
        <v>30</v>
      </c>
      <c r="K22" s="1" t="s">
        <v>318</v>
      </c>
      <c r="L22" s="1" t="s">
        <v>318</v>
      </c>
      <c r="M22" s="1" t="s">
        <v>181</v>
      </c>
      <c r="N22" s="1" t="s">
        <v>181</v>
      </c>
      <c r="O22" s="1" t="s">
        <v>182</v>
      </c>
      <c r="P22" s="1" t="s">
        <v>183</v>
      </c>
      <c r="Q22" s="1" t="s">
        <v>184</v>
      </c>
      <c r="R22" s="1" t="s">
        <v>319</v>
      </c>
      <c r="S22" s="1" t="s">
        <v>186</v>
      </c>
      <c r="T22" s="1" t="s">
        <v>187</v>
      </c>
      <c r="U22" s="1" t="s">
        <v>188</v>
      </c>
    </row>
    <row r="23" s="1" customFormat="1" spans="1:21">
      <c r="A23" s="3">
        <v>17820752057</v>
      </c>
      <c r="B23" s="1" t="s">
        <v>193</v>
      </c>
      <c r="C23" s="1" t="s">
        <v>320</v>
      </c>
      <c r="D23" s="1" t="s">
        <v>321</v>
      </c>
      <c r="E23" s="1" t="s">
        <v>322</v>
      </c>
      <c r="F23" s="1" t="s">
        <v>193</v>
      </c>
      <c r="G23" s="1" t="s">
        <v>176</v>
      </c>
      <c r="H23" s="1" t="s">
        <v>178</v>
      </c>
      <c r="I23" s="1" t="s">
        <v>323</v>
      </c>
      <c r="J23" s="1" t="s">
        <v>30</v>
      </c>
      <c r="K23" s="1" t="s">
        <v>324</v>
      </c>
      <c r="L23" s="1" t="s">
        <v>324</v>
      </c>
      <c r="M23" s="1" t="s">
        <v>181</v>
      </c>
      <c r="N23" s="1" t="s">
        <v>181</v>
      </c>
      <c r="O23" s="1" t="s">
        <v>182</v>
      </c>
      <c r="P23" s="1" t="s">
        <v>183</v>
      </c>
      <c r="Q23" s="1" t="s">
        <v>184</v>
      </c>
      <c r="R23" s="1" t="s">
        <v>325</v>
      </c>
      <c r="S23" s="1" t="s">
        <v>186</v>
      </c>
      <c r="T23" s="1" t="s">
        <v>187</v>
      </c>
      <c r="U23" s="1" t="s">
        <v>188</v>
      </c>
    </row>
    <row r="24" s="1" customFormat="1" spans="1:21">
      <c r="A24" s="3">
        <v>17820886429</v>
      </c>
      <c r="B24" s="1" t="s">
        <v>193</v>
      </c>
      <c r="C24" s="1" t="s">
        <v>326</v>
      </c>
      <c r="D24" s="1" t="s">
        <v>327</v>
      </c>
      <c r="E24" s="1" t="s">
        <v>328</v>
      </c>
      <c r="F24" s="1" t="s">
        <v>193</v>
      </c>
      <c r="G24" s="1" t="s">
        <v>176</v>
      </c>
      <c r="H24" s="1" t="s">
        <v>178</v>
      </c>
      <c r="I24" s="1" t="s">
        <v>329</v>
      </c>
      <c r="J24" s="1" t="s">
        <v>30</v>
      </c>
      <c r="K24" s="1" t="s">
        <v>330</v>
      </c>
      <c r="L24" s="1" t="s">
        <v>330</v>
      </c>
      <c r="M24" s="1" t="s">
        <v>181</v>
      </c>
      <c r="N24" s="1" t="s">
        <v>181</v>
      </c>
      <c r="O24" s="1" t="s">
        <v>182</v>
      </c>
      <c r="P24" s="1" t="s">
        <v>183</v>
      </c>
      <c r="Q24" s="1" t="s">
        <v>184</v>
      </c>
      <c r="R24" s="1" t="s">
        <v>331</v>
      </c>
      <c r="S24" s="1" t="s">
        <v>186</v>
      </c>
      <c r="T24" s="1" t="s">
        <v>187</v>
      </c>
      <c r="U24" s="1" t="s">
        <v>188</v>
      </c>
    </row>
    <row r="25" s="1" customFormat="1" spans="1:21">
      <c r="A25" s="3">
        <v>17820947849</v>
      </c>
      <c r="B25" s="1" t="s">
        <v>193</v>
      </c>
      <c r="C25" s="1" t="s">
        <v>332</v>
      </c>
      <c r="D25" s="1" t="s">
        <v>333</v>
      </c>
      <c r="E25" s="1" t="s">
        <v>334</v>
      </c>
      <c r="F25" s="1" t="s">
        <v>176</v>
      </c>
      <c r="G25" s="1" t="s">
        <v>177</v>
      </c>
      <c r="H25" s="1" t="s">
        <v>178</v>
      </c>
      <c r="I25" s="1" t="s">
        <v>335</v>
      </c>
      <c r="J25" s="1" t="s">
        <v>30</v>
      </c>
      <c r="K25" s="1" t="s">
        <v>336</v>
      </c>
      <c r="L25" s="1" t="s">
        <v>336</v>
      </c>
      <c r="M25" s="1" t="s">
        <v>181</v>
      </c>
      <c r="N25" s="1" t="s">
        <v>181</v>
      </c>
      <c r="O25" s="1" t="s">
        <v>182</v>
      </c>
      <c r="P25" s="1" t="s">
        <v>183</v>
      </c>
      <c r="Q25" s="1" t="s">
        <v>184</v>
      </c>
      <c r="R25" s="1" t="s">
        <v>337</v>
      </c>
      <c r="S25" s="1" t="s">
        <v>186</v>
      </c>
      <c r="T25" s="1" t="s">
        <v>187</v>
      </c>
      <c r="U25" s="1" t="s">
        <v>188</v>
      </c>
    </row>
    <row r="26" s="1" customFormat="1" spans="1:21">
      <c r="A26" s="3">
        <v>17823162090</v>
      </c>
      <c r="B26" s="1" t="s">
        <v>176</v>
      </c>
      <c r="C26" s="1" t="s">
        <v>338</v>
      </c>
      <c r="D26" s="1" t="s">
        <v>339</v>
      </c>
      <c r="E26" s="1" t="s">
        <v>340</v>
      </c>
      <c r="F26" s="1" t="s">
        <v>176</v>
      </c>
      <c r="G26" s="1" t="s">
        <v>177</v>
      </c>
      <c r="H26" s="1" t="s">
        <v>178</v>
      </c>
      <c r="I26" s="1" t="s">
        <v>341</v>
      </c>
      <c r="J26" s="1" t="s">
        <v>30</v>
      </c>
      <c r="K26" s="1" t="s">
        <v>342</v>
      </c>
      <c r="L26" s="1" t="s">
        <v>342</v>
      </c>
      <c r="M26" s="1" t="s">
        <v>181</v>
      </c>
      <c r="N26" s="1" t="s">
        <v>181</v>
      </c>
      <c r="O26" s="1" t="s">
        <v>182</v>
      </c>
      <c r="P26" s="1" t="s">
        <v>183</v>
      </c>
      <c r="Q26" s="1" t="s">
        <v>184</v>
      </c>
      <c r="R26" s="1" t="s">
        <v>343</v>
      </c>
      <c r="S26" s="1" t="s">
        <v>186</v>
      </c>
      <c r="T26" s="1" t="s">
        <v>187</v>
      </c>
      <c r="U26" s="1" t="s">
        <v>188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2022-04-24T02:03:00Z</dcterms:created>
  <dcterms:modified xsi:type="dcterms:W3CDTF">2022-04-24T02:07:19Z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610C2192BAAC45C8AA3FB456349AA85C</vt:lpwstr>
  </property>
  <property fmtid="{D5CDD505-2E9C-101B-9397-08002B2CF9AE}" pid="4" name="KSOProductBuildVer">
    <vt:lpwstr>2052-11.1.0.11636</vt:lpwstr>
  </property>
</Properties>
</file>