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<sst xmlns="http://schemas.openxmlformats.org/spreadsheetml/2006/main" count="615" uniqueCount="214">
  <si>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</si>
  <si>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</si>
  <si>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</si>
  <si>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</si>
  <si>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</si>
  <si>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</si>
  <si>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</si>
  <si>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</si>
  <si>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</si>
  <si>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</si>
  <si>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</si>
  <si>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</si>
  <si>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</si>
  <si>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</si>
  <si>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</si>
  <si>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</si>
  <si>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</si>
  <si>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</si>
  <si>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</si>
  <si>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</si>
  <si>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</si>
  <si>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</si>
  <si>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</si>
  <si>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</si>
  <si>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</si>
  <si>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17806872138	</t>
  </si>
  <si>
    <t>Ctrip</t>
  </si>
  <si>
    <t>正常</t>
  </si>
  <si>
    <t>[西宁]白玉兰酒店(西宁力盟商业步行街店)(71013653)</t>
  </si>
  <si>
    <t>玉舒大床房&lt;双人入住&gt;&lt;内宾&gt;&lt;预付&gt;&lt;双早&gt;</t>
  </si>
  <si>
    <t>CNY</t>
  </si>
  <si>
    <t>胡鸣东</t>
  </si>
  <si>
    <t>CA11323220423CNY</t>
  </si>
  <si>
    <t>未提现</t>
  </si>
  <si>
    <t>携程开票</t>
  </si>
  <si>
    <t xml:space="preserve">2513157	</t>
  </si>
  <si>
    <t xml:space="preserve">	</t>
  </si>
  <si>
    <t xml:space="preserve">17812671029	</t>
  </si>
  <si>
    <t>[南宁]城市便捷酒店(南宁火车站店)(72813794)</t>
  </si>
  <si>
    <t>特惠双床房&lt;双人入住&gt;&lt;内宾&gt;&lt;预付&gt;&lt;双早&gt;</t>
  </si>
  <si>
    <t>蒋生亮</t>
  </si>
  <si>
    <t xml:space="preserve">17815573372	</t>
  </si>
  <si>
    <t>[蕲春]城市便捷酒店(蕲春实验中学店)(78091590)</t>
  </si>
  <si>
    <t>标准双床房&lt;双人入住&gt;&lt;内宾&gt;&lt;预付&gt;&lt;无早&gt;</t>
  </si>
  <si>
    <t>陈刚</t>
  </si>
  <si>
    <t xml:space="preserve">17819641296	</t>
  </si>
  <si>
    <t>[贵阳]城市便捷酒店(贵阳市政府店)(83812826)</t>
  </si>
  <si>
    <t>精选大床房&lt;双人入住&gt;&lt;内宾&gt;&lt;预付&gt;&lt;双早&gt;</t>
  </si>
  <si>
    <t>邓星星</t>
  </si>
  <si>
    <t xml:space="preserve">2517353	</t>
  </si>
  <si>
    <t xml:space="preserve">17820131752	</t>
  </si>
  <si>
    <t>[重庆]重庆永川高铁站兴龙湖亚朵酒店(71580412)</t>
  </si>
  <si>
    <t>高级湖景大床房&lt;双人入住&gt;&lt;内宾&gt;&lt;预付&gt;&lt;单早&gt;</t>
  </si>
  <si>
    <t>符裕常</t>
  </si>
  <si>
    <t xml:space="preserve">2517622	</t>
  </si>
  <si>
    <t xml:space="preserve">17820138060	</t>
  </si>
  <si>
    <t>[武汉]城市便捷酒店(武汉阳逻阳光大道摩尔城店)(71636459)</t>
  </si>
  <si>
    <t>豪华大床房&lt;双人入住&gt;&lt;内宾&gt;&lt;预付&gt;&lt;双早&gt;</t>
  </si>
  <si>
    <t>石永瑞</t>
  </si>
  <si>
    <t xml:space="preserve">17820377019	</t>
  </si>
  <si>
    <t>[佛山]骏福酒店(佛山小塘店)(78981374)</t>
  </si>
  <si>
    <t>投影大床房&lt;双人入住&gt;&lt;内宾&gt;&lt;预付&gt;&lt;无早&gt;</t>
  </si>
  <si>
    <t>沈新新</t>
  </si>
  <si>
    <t xml:space="preserve">17820715259	</t>
  </si>
  <si>
    <t>[重庆]柏曼酒店(重庆融汇半岛店)(83294106)</t>
  </si>
  <si>
    <t>曼尊大床房&lt;双人入住&gt;&lt;内宾&gt;&lt;预付&gt;&lt;双早&gt;</t>
  </si>
  <si>
    <t>郭永涛</t>
  </si>
  <si>
    <t xml:space="preserve">2517970	</t>
  </si>
  <si>
    <t xml:space="preserve">17820885165	</t>
  </si>
  <si>
    <t>[南宁]城市便捷(南宁海吉星店)(72814492)</t>
  </si>
  <si>
    <t>高级大床房&lt;双人入住&gt;&lt;内宾&gt;&lt;预付&gt;&lt;双早&gt;</t>
  </si>
  <si>
    <t>孙宾宾</t>
  </si>
  <si>
    <t xml:space="preserve">17821271806	</t>
  </si>
  <si>
    <t>[益阳]宜尚酒店(益阳万达广场店)(71585249)</t>
  </si>
  <si>
    <t>标准大床房&lt;双人入住&gt;&lt;内宾&gt;&lt;预付&gt;&lt;双早&gt;</t>
  </si>
  <si>
    <t>杨波</t>
  </si>
  <si>
    <t xml:space="preserve">2518249	</t>
  </si>
  <si>
    <t xml:space="preserve">17744547414	</t>
  </si>
  <si>
    <t>[北京]喆啡酒店(北京大兴旧宫地铁站店)(83419121)</t>
  </si>
  <si>
    <t>啡凡双床房&lt;双人入住&gt;&lt;内宾&gt;&lt;预付&gt;&lt;双早&gt;</t>
  </si>
  <si>
    <t>崔继辉</t>
  </si>
  <si>
    <t>CA11323220424CNY</t>
  </si>
  <si>
    <t xml:space="preserve">2492717	</t>
  </si>
  <si>
    <t>取消</t>
  </si>
  <si>
    <t xml:space="preserve">17815752357	</t>
  </si>
  <si>
    <t>[合肥]柏曼酒店(合肥安医大四附院黉街店)(77365562)</t>
  </si>
  <si>
    <t>吴耀刚</t>
  </si>
  <si>
    <t xml:space="preserve">17822335929	</t>
  </si>
  <si>
    <t>[保定]城市便捷酒店(保定火车站店)(77367780)</t>
  </si>
  <si>
    <t>崔维维,田雨</t>
  </si>
  <si>
    <t xml:space="preserve">17822558036	</t>
  </si>
  <si>
    <t xml:space="preserve">17823214867	</t>
  </si>
  <si>
    <t>[北海]城市便捷酒店(北海大润发高铁站店)(66082705)</t>
  </si>
  <si>
    <t>商务大床房&lt;双人入住&gt;&lt;内宾&gt;&lt;预付&gt;&lt;双早&gt;</t>
  </si>
  <si>
    <t>谢统琰</t>
  </si>
  <si>
    <t xml:space="preserve">2518912	</t>
  </si>
  <si>
    <t xml:space="preserve">17823406173	</t>
  </si>
  <si>
    <t>[平南]柏曼酒店(平南东湖店)(83812814)</t>
  </si>
  <si>
    <t>高级大床房&lt;双人入住&gt;&lt;内宾&gt;&lt;预付&gt;&lt;无早&gt;</t>
  </si>
  <si>
    <t>龙群山</t>
  </si>
  <si>
    <t xml:space="preserve">17826380089	</t>
  </si>
  <si>
    <t>[新郑]城市便捷酒店(郑州新郑国际机场店)(78091558)</t>
  </si>
  <si>
    <t>豪华双床房&lt;双人入住&gt;&lt;内宾&gt;&lt;预付&gt;&lt;无早&gt;</t>
  </si>
  <si>
    <t>李少威</t>
  </si>
  <si>
    <t xml:space="preserve">16041399479	</t>
  </si>
  <si>
    <t>调整</t>
  </si>
  <si>
    <t>[上海]上海皇廷国际大酒店(60982148)</t>
  </si>
  <si>
    <t>豪华大床房&lt;双人入住&gt;&lt;内宾&gt;&lt;预付&gt;&lt;无早&gt;</t>
  </si>
  <si>
    <t>章勤,章之琳</t>
  </si>
  <si>
    <t xml:space="preserve">2220086	</t>
  </si>
  <si>
    <t xml:space="preserve">15955896076	</t>
  </si>
  <si>
    <t>[武汉]城市便捷酒店(武汉汉口火车站唐家墩店)(71632440)</t>
  </si>
  <si>
    <t>特惠大床房&lt;双人入住&gt;&lt;内宾&gt;&lt;预付&gt;&lt;无早&gt;</t>
  </si>
  <si>
    <t>李勇</t>
  </si>
  <si>
    <t xml:space="preserve">2210686	</t>
  </si>
  <si>
    <t>，</t>
  </si>
  <si>
    <t xml:space="preserve"> 本期收回171.53元</t>
  </si>
  <si>
    <t>A220424095252481</t>
  </si>
  <si>
    <t>CNY / HKD 当前参考汇率: 1.202157763</t>
  </si>
  <si>
    <t>总计： 5852.5 CNY/
7035.63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</si>
  <si>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</si>
  <si>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</si>
  <si>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</si>
  <si>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</si>
  <si>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</si>
  <si>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</si>
  <si>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</si>
  <si>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</si>
  <si>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</si>
  <si>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</si>
  <si>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</si>
  <si>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</si>
  <si>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</si>
  <si>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</si>
  <si>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</si>
  <si>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</si>
  <si>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</si>
  <si>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</si>
  <si>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2022-04-16</t>
  </si>
  <si>
    <t>2513157</t>
  </si>
  <si>
    <t>白玉兰酒店(西宁力盟商业步行街店)</t>
  </si>
  <si>
    <t>2022-04-20</t>
  </si>
  <si>
    <t>退房日月结</t>
  </si>
  <si>
    <t>966.96</t>
  </si>
  <si>
    <t>RMB</t>
  </si>
  <si>
    <t>0</t>
  </si>
  <si>
    <t>0.00</t>
  </si>
  <si>
    <t>携程汇智国内直连</t>
  </si>
  <si>
    <t>1861</t>
  </si>
  <si>
    <t>2022-04-16 11:49:00</t>
  </si>
  <si>
    <t>否</t>
  </si>
  <si>
    <t>汇智国际旅游发展有限公司</t>
  </si>
  <si>
    <t>直连</t>
  </si>
  <si>
    <t>2022-04-17</t>
  </si>
  <si>
    <t>2515036</t>
  </si>
  <si>
    <t>城市便捷酒店(南宁火车站店)</t>
  </si>
  <si>
    <t>453.72</t>
  </si>
  <si>
    <t>2022-04-17 16:54:54</t>
  </si>
  <si>
    <t>2022-04-18</t>
  </si>
  <si>
    <t>2516761</t>
  </si>
  <si>
    <t>城市便捷酒店(蕲春实验中学店)</t>
  </si>
  <si>
    <t>371.68</t>
  </si>
  <si>
    <t>2022-04-18 19:38:53</t>
  </si>
  <si>
    <t>2516856</t>
  </si>
  <si>
    <t>柏曼酒店(合肥安医大四附院黉街店)</t>
  </si>
  <si>
    <t>2022-04-21</t>
  </si>
  <si>
    <t>569.43</t>
  </si>
  <si>
    <t>2022-04-18 20:53:15</t>
  </si>
  <si>
    <t>2022-04-19</t>
  </si>
  <si>
    <t>2517353</t>
  </si>
  <si>
    <t>城市便捷酒店(贵阳市政府店)</t>
  </si>
  <si>
    <t>144.13</t>
  </si>
  <si>
    <t>2022-04-19 09:59:54</t>
  </si>
  <si>
    <t>2517622</t>
  </si>
  <si>
    <t>重庆永川高铁站兴龙湖亚朵酒店</t>
  </si>
  <si>
    <t>285.93</t>
  </si>
  <si>
    <t>2022-04-19 13:15:08</t>
  </si>
  <si>
    <t>2517627</t>
  </si>
  <si>
    <t>城市便捷酒店(武汉阳逻阳光大道摩尔城店)</t>
  </si>
  <si>
    <t>179.66</t>
  </si>
  <si>
    <t>2022-04-19 13:17:34</t>
  </si>
  <si>
    <t>2517759</t>
  </si>
  <si>
    <t>骏福酒店(佛山小塘店)</t>
  </si>
  <si>
    <t>293.56</t>
  </si>
  <si>
    <t>2022-04-19 14:58:21</t>
  </si>
  <si>
    <t>2517970</t>
  </si>
  <si>
    <t>柏曼酒店(重庆融汇半岛店)</t>
  </si>
  <si>
    <t>259.84</t>
  </si>
  <si>
    <t>2022-04-19 17:24:59</t>
  </si>
  <si>
    <t>2518088</t>
  </si>
  <si>
    <t>城市便捷(南宁海吉星店)</t>
  </si>
  <si>
    <t>143.12</t>
  </si>
  <si>
    <t>2022-04-19 18:30:21</t>
  </si>
  <si>
    <t>2518249</t>
  </si>
  <si>
    <t>宜尚酒店(益阳万达广场店)</t>
  </si>
  <si>
    <t>205.03</t>
  </si>
  <si>
    <t>2022-04-19 21:04:13</t>
  </si>
  <si>
    <t>2518528</t>
  </si>
  <si>
    <t>城市便捷酒店(保定火车站店)</t>
  </si>
  <si>
    <t>2022-04-20 11:56:37</t>
  </si>
  <si>
    <t>2518610</t>
  </si>
  <si>
    <t>2022-04-20 13:15:21</t>
  </si>
  <si>
    <t>2518912</t>
  </si>
  <si>
    <t>城市便捷酒店(北海大润发店)</t>
  </si>
  <si>
    <t>160.37</t>
  </si>
  <si>
    <t>2022-04-20 17:45:51</t>
  </si>
  <si>
    <t>2518969</t>
  </si>
  <si>
    <t>柏曼酒店(平南东湖店)</t>
  </si>
  <si>
    <t>204.02</t>
  </si>
  <si>
    <t>2022-04-20 18:57:21</t>
  </si>
  <si>
    <t>2519132</t>
  </si>
  <si>
    <t>城市便捷酒店(郑州新郑国际机场店)</t>
  </si>
  <si>
    <t>196.91</t>
  </si>
  <si>
    <t>2022-04-20 22:14:49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</si>
</sst>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44667</v>
      </c>
      <c r="G2" s="6">
        <v>44671</v>
      </c>
      <c r="H2" s="4">
        <v>1</v>
      </c>
      <c r="I2" s="4">
        <v>4</v>
      </c>
      <c r="J2" s="4">
        <v>4</v>
      </c>
      <c r="K2" s="4" t="s">
        <v>30</v>
      </c>
      <c r="L2" s="4">
        <v>966.96</v>
      </c>
      <c r="M2" s="4">
        <v>966.96</v>
      </c>
      <c r="N2" s="4" t="s">
        <v>31</v>
      </c>
      <c r="O2" s="4" t="s">
        <v>32</v>
      </c>
      <c r="P2" s="4" t="s">
        <v>33</v>
      </c>
      <c r="Q2" s="4">
        <v>0</v>
      </c>
      <c r="R2" s="7">
        <v>44667</v>
      </c>
      <c r="S2" s="6">
        <v>44674</v>
      </c>
      <c r="T2" s="4" t="s">
        <v>34</v>
      </c>
      <c r="U2" s="4">
        <v>966.96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44668</v>
      </c>
      <c r="G3" s="6">
        <v>44671</v>
      </c>
      <c r="H3" s="4">
        <v>1</v>
      </c>
      <c r="I3" s="4">
        <v>3</v>
      </c>
      <c r="J3" s="4">
        <v>3</v>
      </c>
      <c r="K3" s="4" t="s">
        <v>30</v>
      </c>
      <c r="L3" s="4">
        <v>453.72</v>
      </c>
      <c r="M3" s="4">
        <v>453.72</v>
      </c>
      <c r="N3" s="4" t="s">
        <v>40</v>
      </c>
      <c r="O3" s="4" t="s">
        <v>32</v>
      </c>
      <c r="P3" s="4" t="s">
        <v>33</v>
      </c>
      <c r="Q3" s="4">
        <v>0</v>
      </c>
      <c r="R3" s="7">
        <v>44668</v>
      </c>
      <c r="S3" s="6">
        <v>44674</v>
      </c>
      <c r="T3" s="4" t="s">
        <v>34</v>
      </c>
      <c r="U3" s="4">
        <v>453.72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44669</v>
      </c>
      <c r="G4" s="6">
        <v>44671</v>
      </c>
      <c r="H4" s="4">
        <v>1</v>
      </c>
      <c r="I4" s="4">
        <v>2</v>
      </c>
      <c r="J4" s="4">
        <v>2</v>
      </c>
      <c r="K4" s="4" t="s">
        <v>30</v>
      </c>
      <c r="L4" s="4">
        <v>371.68</v>
      </c>
      <c r="M4" s="4">
        <v>371.68</v>
      </c>
      <c r="N4" s="4" t="s">
        <v>44</v>
      </c>
      <c r="O4" s="4" t="s">
        <v>32</v>
      </c>
      <c r="P4" s="4" t="s">
        <v>33</v>
      </c>
      <c r="Q4" s="4">
        <v>0</v>
      </c>
      <c r="R4" s="7">
        <v>44669</v>
      </c>
      <c r="S4" s="6">
        <v>44674</v>
      </c>
      <c r="T4" s="4" t="s">
        <v>34</v>
      </c>
      <c r="U4" s="4">
        <v>371.68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44670</v>
      </c>
      <c r="G5" s="6">
        <v>44671</v>
      </c>
      <c r="H5" s="4">
        <v>1</v>
      </c>
      <c r="I5" s="4">
        <v>1</v>
      </c>
      <c r="J5" s="4">
        <v>1</v>
      </c>
      <c r="K5" s="4" t="s">
        <v>30</v>
      </c>
      <c r="L5" s="4">
        <v>144.13</v>
      </c>
      <c r="M5" s="4">
        <v>144.13</v>
      </c>
      <c r="N5" s="4" t="s">
        <v>48</v>
      </c>
      <c r="O5" s="4" t="s">
        <v>32</v>
      </c>
      <c r="P5" s="4" t="s">
        <v>33</v>
      </c>
      <c r="Q5" s="4">
        <v>0</v>
      </c>
      <c r="R5" s="7">
        <v>44670</v>
      </c>
      <c r="S5" s="6">
        <v>44674</v>
      </c>
      <c r="T5" s="4" t="s">
        <v>34</v>
      </c>
      <c r="U5" s="4">
        <v>144.13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44670</v>
      </c>
      <c r="G6" s="6">
        <v>44671</v>
      </c>
      <c r="H6" s="4">
        <v>1</v>
      </c>
      <c r="I6" s="4">
        <v>1</v>
      </c>
      <c r="J6" s="4">
        <v>1</v>
      </c>
      <c r="K6" s="4" t="s">
        <v>30</v>
      </c>
      <c r="L6" s="4">
        <v>285.93</v>
      </c>
      <c r="M6" s="4">
        <v>285.93</v>
      </c>
      <c r="N6" s="4" t="s">
        <v>53</v>
      </c>
      <c r="O6" s="4" t="s">
        <v>32</v>
      </c>
      <c r="P6" s="4" t="s">
        <v>33</v>
      </c>
      <c r="Q6" s="4">
        <v>0</v>
      </c>
      <c r="R6" s="7">
        <v>44670</v>
      </c>
      <c r="S6" s="6">
        <v>44674</v>
      </c>
      <c r="T6" s="4" t="s">
        <v>34</v>
      </c>
      <c r="U6" s="4">
        <v>285.93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44670</v>
      </c>
      <c r="G7" s="6">
        <v>44671</v>
      </c>
      <c r="H7" s="4">
        <v>1</v>
      </c>
      <c r="I7" s="4">
        <v>1</v>
      </c>
      <c r="J7" s="4">
        <v>1</v>
      </c>
      <c r="K7" s="4" t="s">
        <v>30</v>
      </c>
      <c r="L7" s="4">
        <v>179.66</v>
      </c>
      <c r="M7" s="4">
        <v>179.66</v>
      </c>
      <c r="N7" s="4" t="s">
        <v>58</v>
      </c>
      <c r="O7" s="4" t="s">
        <v>32</v>
      </c>
      <c r="P7" s="4" t="s">
        <v>33</v>
      </c>
      <c r="Q7" s="4">
        <v>0</v>
      </c>
      <c r="R7" s="7">
        <v>44670</v>
      </c>
      <c r="S7" s="6">
        <v>44674</v>
      </c>
      <c r="T7" s="4" t="s">
        <v>34</v>
      </c>
      <c r="U7" s="4">
        <v>179.66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44670</v>
      </c>
      <c r="G8" s="6">
        <v>44671</v>
      </c>
      <c r="H8" s="4">
        <v>1</v>
      </c>
      <c r="I8" s="4">
        <v>1</v>
      </c>
      <c r="J8" s="4">
        <v>1</v>
      </c>
      <c r="K8" s="4" t="s">
        <v>30</v>
      </c>
      <c r="L8" s="4">
        <v>293.56</v>
      </c>
      <c r="M8" s="4">
        <v>293.56</v>
      </c>
      <c r="N8" s="4" t="s">
        <v>62</v>
      </c>
      <c r="O8" s="4" t="s">
        <v>32</v>
      </c>
      <c r="P8" s="4" t="s">
        <v>33</v>
      </c>
      <c r="Q8" s="4">
        <v>0</v>
      </c>
      <c r="R8" s="7">
        <v>44670</v>
      </c>
      <c r="S8" s="6">
        <v>44674</v>
      </c>
      <c r="T8" s="4" t="s">
        <v>34</v>
      </c>
      <c r="U8" s="4">
        <v>293.56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44670</v>
      </c>
      <c r="G9" s="6">
        <v>44671</v>
      </c>
      <c r="H9" s="4">
        <v>1</v>
      </c>
      <c r="I9" s="4">
        <v>1</v>
      </c>
      <c r="J9" s="4">
        <v>1</v>
      </c>
      <c r="K9" s="4" t="s">
        <v>30</v>
      </c>
      <c r="L9" s="4">
        <v>259.84</v>
      </c>
      <c r="M9" s="4">
        <v>259.84</v>
      </c>
      <c r="N9" s="4" t="s">
        <v>66</v>
      </c>
      <c r="O9" s="4" t="s">
        <v>32</v>
      </c>
      <c r="P9" s="4" t="s">
        <v>33</v>
      </c>
      <c r="Q9" s="4">
        <v>0</v>
      </c>
      <c r="R9" s="7">
        <v>44670</v>
      </c>
      <c r="S9" s="6">
        <v>44674</v>
      </c>
      <c r="T9" s="4" t="s">
        <v>34</v>
      </c>
      <c r="U9" s="4">
        <v>259.84</v>
      </c>
      <c r="V9" s="4">
        <v>0</v>
      </c>
      <c r="W9" s="4">
        <v>0</v>
      </c>
      <c r="X9" s="4" t="s">
        <v>67</v>
      </c>
      <c r="Y9" s="4" t="s">
        <v>36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44670</v>
      </c>
      <c r="G10" s="6">
        <v>44671</v>
      </c>
      <c r="H10" s="4">
        <v>1</v>
      </c>
      <c r="I10" s="4">
        <v>1</v>
      </c>
      <c r="J10" s="4">
        <v>1</v>
      </c>
      <c r="K10" s="4" t="s">
        <v>30</v>
      </c>
      <c r="L10" s="4">
        <v>143.12</v>
      </c>
      <c r="M10" s="4">
        <v>143.12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44670</v>
      </c>
      <c r="S10" s="6">
        <v>44674</v>
      </c>
      <c r="T10" s="4" t="s">
        <v>34</v>
      </c>
      <c r="U10" s="4">
        <v>143.12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44670</v>
      </c>
      <c r="G11" s="6">
        <v>44671</v>
      </c>
      <c r="H11" s="4">
        <v>1</v>
      </c>
      <c r="I11" s="4">
        <v>1</v>
      </c>
      <c r="J11" s="4">
        <v>1</v>
      </c>
      <c r="K11" s="4" t="s">
        <v>30</v>
      </c>
      <c r="L11" s="4">
        <v>205.03</v>
      </c>
      <c r="M11" s="4">
        <v>205.03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44670</v>
      </c>
      <c r="S11" s="6">
        <v>44674</v>
      </c>
      <c r="T11" s="4" t="s">
        <v>34</v>
      </c>
      <c r="U11" s="4">
        <v>205.03</v>
      </c>
      <c r="V11" s="4">
        <v>0</v>
      </c>
      <c r="W11" s="4">
        <v>0</v>
      </c>
      <c r="X11" s="4" t="s">
        <v>76</v>
      </c>
      <c r="Y11" s="4" t="s">
        <v>36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44652</v>
      </c>
      <c r="G12" s="6">
        <v>44672</v>
      </c>
      <c r="H12" s="4">
        <v>1</v>
      </c>
      <c r="I12" s="4">
        <v>20</v>
      </c>
      <c r="J12" s="4">
        <v>20</v>
      </c>
      <c r="K12" s="4" t="s">
        <v>30</v>
      </c>
      <c r="L12" s="4">
        <v>4896</v>
      </c>
      <c r="M12" s="4">
        <v>4896</v>
      </c>
      <c r="N12" s="4" t="s">
        <v>80</v>
      </c>
      <c r="O12" s="4" t="s">
        <v>81</v>
      </c>
      <c r="P12" s="4" t="s">
        <v>33</v>
      </c>
      <c r="Q12" s="4">
        <v>0</v>
      </c>
      <c r="R12" s="7">
        <v>44652</v>
      </c>
      <c r="S12" s="6">
        <v>44675</v>
      </c>
      <c r="T12" s="4" t="s">
        <v>34</v>
      </c>
      <c r="U12" s="4">
        <v>4896</v>
      </c>
      <c r="V12" s="4">
        <v>0</v>
      </c>
      <c r="W12" s="4">
        <v>0</v>
      </c>
      <c r="X12" s="4" t="s">
        <v>82</v>
      </c>
      <c r="Y12" s="4" t="s">
        <v>36</v>
      </c>
    </row>
    <row r="13" s="4" customFormat="1" spans="1:25">
      <c r="A13" s="4" t="s">
        <v>77</v>
      </c>
      <c r="B13" s="4" t="s">
        <v>26</v>
      </c>
      <c r="C13" s="4" t="s">
        <v>83</v>
      </c>
      <c r="D13" s="4" t="s">
        <v>78</v>
      </c>
      <c r="E13" s="4" t="s">
        <v>79</v>
      </c>
      <c r="F13" s="6">
        <v>44652</v>
      </c>
      <c r="G13" s="6">
        <v>44672</v>
      </c>
      <c r="H13" s="4">
        <v>1</v>
      </c>
      <c r="I13" s="4">
        <v>20</v>
      </c>
      <c r="J13" s="4">
        <v>20</v>
      </c>
      <c r="K13" s="4" t="s">
        <v>30</v>
      </c>
      <c r="L13" s="4">
        <v>-4896</v>
      </c>
      <c r="M13" s="4">
        <v>-4896</v>
      </c>
      <c r="N13" s="4" t="s">
        <v>80</v>
      </c>
      <c r="O13" s="4" t="s">
        <v>81</v>
      </c>
      <c r="P13" s="4" t="s">
        <v>33</v>
      </c>
      <c r="Q13" s="4">
        <v>0</v>
      </c>
      <c r="R13" s="7">
        <v>44652</v>
      </c>
      <c r="S13" s="6">
        <v>44675</v>
      </c>
      <c r="T13" s="4" t="s">
        <v>34</v>
      </c>
      <c r="U13" s="4">
        <v>-4896</v>
      </c>
      <c r="V13" s="4">
        <v>0</v>
      </c>
      <c r="W13" s="4">
        <v>0</v>
      </c>
      <c r="X13" s="4" t="s">
        <v>82</v>
      </c>
      <c r="Y13" s="4" t="s">
        <v>36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65</v>
      </c>
      <c r="F14" s="6">
        <v>44669</v>
      </c>
      <c r="G14" s="6">
        <v>44672</v>
      </c>
      <c r="H14" s="4">
        <v>1</v>
      </c>
      <c r="I14" s="4">
        <v>3</v>
      </c>
      <c r="J14" s="4">
        <v>3</v>
      </c>
      <c r="K14" s="4" t="s">
        <v>30</v>
      </c>
      <c r="L14" s="4">
        <v>569.43</v>
      </c>
      <c r="M14" s="4">
        <v>569.43</v>
      </c>
      <c r="N14" s="4" t="s">
        <v>86</v>
      </c>
      <c r="O14" s="4" t="s">
        <v>81</v>
      </c>
      <c r="P14" s="4" t="s">
        <v>33</v>
      </c>
      <c r="Q14" s="4">
        <v>0</v>
      </c>
      <c r="R14" s="7">
        <v>44669</v>
      </c>
      <c r="S14" s="6">
        <v>44675</v>
      </c>
      <c r="T14" s="4" t="s">
        <v>34</v>
      </c>
      <c r="U14" s="4">
        <v>569.43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74</v>
      </c>
      <c r="F15" s="6">
        <v>44671</v>
      </c>
      <c r="G15" s="6">
        <v>44672</v>
      </c>
      <c r="H15" s="4">
        <v>1</v>
      </c>
      <c r="I15" s="4">
        <v>1</v>
      </c>
      <c r="J15" s="4">
        <v>1</v>
      </c>
      <c r="K15" s="4" t="s">
        <v>30</v>
      </c>
      <c r="L15" s="4">
        <v>144.13</v>
      </c>
      <c r="M15" s="4">
        <v>144.13</v>
      </c>
      <c r="N15" s="4" t="s">
        <v>89</v>
      </c>
      <c r="O15" s="4" t="s">
        <v>81</v>
      </c>
      <c r="P15" s="4" t="s">
        <v>33</v>
      </c>
      <c r="Q15" s="4">
        <v>0</v>
      </c>
      <c r="R15" s="7">
        <v>44671</v>
      </c>
      <c r="S15" s="6">
        <v>44675</v>
      </c>
      <c r="T15" s="4" t="s">
        <v>34</v>
      </c>
      <c r="U15" s="4">
        <v>144.13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56</v>
      </c>
      <c r="E16" s="4" t="s">
        <v>57</v>
      </c>
      <c r="F16" s="6">
        <v>44671</v>
      </c>
      <c r="G16" s="6">
        <v>44672</v>
      </c>
      <c r="H16" s="4">
        <v>1</v>
      </c>
      <c r="I16" s="4">
        <v>1</v>
      </c>
      <c r="J16" s="4">
        <v>1</v>
      </c>
      <c r="K16" s="4" t="s">
        <v>30</v>
      </c>
      <c r="L16" s="4">
        <v>179.66</v>
      </c>
      <c r="M16" s="4">
        <v>179.66</v>
      </c>
      <c r="N16" s="4" t="s">
        <v>58</v>
      </c>
      <c r="O16" s="4" t="s">
        <v>81</v>
      </c>
      <c r="P16" s="4" t="s">
        <v>33</v>
      </c>
      <c r="Q16" s="4">
        <v>0</v>
      </c>
      <c r="R16" s="7">
        <v>44671</v>
      </c>
      <c r="S16" s="6">
        <v>44675</v>
      </c>
      <c r="T16" s="4" t="s">
        <v>34</v>
      </c>
      <c r="U16" s="4">
        <v>179.66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44671</v>
      </c>
      <c r="G17" s="6">
        <v>44672</v>
      </c>
      <c r="H17" s="4">
        <v>1</v>
      </c>
      <c r="I17" s="4">
        <v>1</v>
      </c>
      <c r="J17" s="4">
        <v>1</v>
      </c>
      <c r="K17" s="4" t="s">
        <v>30</v>
      </c>
      <c r="L17" s="4">
        <v>160.37</v>
      </c>
      <c r="M17" s="4">
        <v>160.37</v>
      </c>
      <c r="N17" s="4" t="s">
        <v>94</v>
      </c>
      <c r="O17" s="4" t="s">
        <v>81</v>
      </c>
      <c r="P17" s="4" t="s">
        <v>33</v>
      </c>
      <c r="Q17" s="4">
        <v>0</v>
      </c>
      <c r="R17" s="7">
        <v>44671</v>
      </c>
      <c r="S17" s="6">
        <v>44675</v>
      </c>
      <c r="T17" s="4" t="s">
        <v>34</v>
      </c>
      <c r="U17" s="4">
        <v>160.37</v>
      </c>
      <c r="V17" s="4">
        <v>0</v>
      </c>
      <c r="W17" s="4">
        <v>0</v>
      </c>
      <c r="X17" s="4" t="s">
        <v>95</v>
      </c>
      <c r="Y17" s="4" t="s">
        <v>36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97</v>
      </c>
      <c r="E18" s="4" t="s">
        <v>98</v>
      </c>
      <c r="F18" s="6">
        <v>44671</v>
      </c>
      <c r="G18" s="6">
        <v>44672</v>
      </c>
      <c r="H18" s="4">
        <v>1</v>
      </c>
      <c r="I18" s="4">
        <v>1</v>
      </c>
      <c r="J18" s="4">
        <v>1</v>
      </c>
      <c r="K18" s="4" t="s">
        <v>30</v>
      </c>
      <c r="L18" s="4">
        <v>204.02</v>
      </c>
      <c r="M18" s="4">
        <v>204.02</v>
      </c>
      <c r="N18" s="4" t="s">
        <v>99</v>
      </c>
      <c r="O18" s="4" t="s">
        <v>81</v>
      </c>
      <c r="P18" s="4" t="s">
        <v>33</v>
      </c>
      <c r="Q18" s="4">
        <v>0</v>
      </c>
      <c r="R18" s="7">
        <v>44671</v>
      </c>
      <c r="S18" s="6">
        <v>44675</v>
      </c>
      <c r="T18" s="4" t="s">
        <v>34</v>
      </c>
      <c r="U18" s="4">
        <v>204.02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101</v>
      </c>
      <c r="E19" s="4" t="s">
        <v>102</v>
      </c>
      <c r="F19" s="6">
        <v>44671</v>
      </c>
      <c r="G19" s="6">
        <v>44672</v>
      </c>
      <c r="H19" s="4">
        <v>1</v>
      </c>
      <c r="I19" s="4">
        <v>1</v>
      </c>
      <c r="J19" s="4">
        <v>1</v>
      </c>
      <c r="K19" s="4" t="s">
        <v>30</v>
      </c>
      <c r="L19" s="4">
        <v>196.91</v>
      </c>
      <c r="M19" s="4">
        <v>196.91</v>
      </c>
      <c r="N19" s="4" t="s">
        <v>103</v>
      </c>
      <c r="O19" s="4" t="s">
        <v>81</v>
      </c>
      <c r="P19" s="4" t="s">
        <v>33</v>
      </c>
      <c r="Q19" s="4">
        <v>0</v>
      </c>
      <c r="R19" s="7">
        <v>44671</v>
      </c>
      <c r="S19" s="6">
        <v>44675</v>
      </c>
      <c r="T19" s="4" t="s">
        <v>34</v>
      </c>
      <c r="U19" s="4">
        <v>196.91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104</v>
      </c>
      <c r="B20" s="4" t="s">
        <v>26</v>
      </c>
      <c r="C20" s="4" t="s">
        <v>105</v>
      </c>
      <c r="D20" s="4" t="s">
        <v>106</v>
      </c>
      <c r="E20" s="4" t="s">
        <v>107</v>
      </c>
      <c r="F20" s="6">
        <v>44421</v>
      </c>
      <c r="G20" s="6">
        <v>44422</v>
      </c>
      <c r="H20" s="4">
        <v>2</v>
      </c>
      <c r="I20" s="4">
        <v>1</v>
      </c>
      <c r="J20" s="4">
        <v>2</v>
      </c>
      <c r="K20" s="4" t="s">
        <v>30</v>
      </c>
      <c r="L20" s="4">
        <v>922.82</v>
      </c>
      <c r="M20" s="4">
        <v>922.82</v>
      </c>
      <c r="N20" s="4" t="s">
        <v>108</v>
      </c>
      <c r="O20" s="4" t="s">
        <v>81</v>
      </c>
      <c r="P20" s="4" t="s">
        <v>33</v>
      </c>
      <c r="Q20" s="4">
        <v>0</v>
      </c>
      <c r="R20" s="7">
        <v>44418.0156828704</v>
      </c>
      <c r="S20" s="6">
        <v>44675</v>
      </c>
      <c r="T20" s="4" t="s">
        <v>34</v>
      </c>
      <c r="U20" s="4">
        <v>922.82</v>
      </c>
      <c r="V20" s="4">
        <v>0</v>
      </c>
      <c r="W20" s="4">
        <v>0</v>
      </c>
      <c r="X20" s="4" t="s">
        <v>109</v>
      </c>
      <c r="Y20" s="4" t="s">
        <v>36</v>
      </c>
    </row>
    <row r="21" s="4" customFormat="1" spans="1:25">
      <c r="A21" s="4" t="s">
        <v>110</v>
      </c>
      <c r="B21" s="4" t="s">
        <v>26</v>
      </c>
      <c r="C21" s="4" t="s">
        <v>105</v>
      </c>
      <c r="D21" s="4" t="s">
        <v>111</v>
      </c>
      <c r="E21" s="4" t="s">
        <v>112</v>
      </c>
      <c r="F21" s="6">
        <v>44405</v>
      </c>
      <c r="G21" s="6">
        <v>44414</v>
      </c>
      <c r="H21" s="4">
        <v>1</v>
      </c>
      <c r="I21" s="4">
        <v>9</v>
      </c>
      <c r="J21" s="4">
        <v>9</v>
      </c>
      <c r="K21" s="4" t="s">
        <v>30</v>
      </c>
      <c r="L21" s="4">
        <v>171.53</v>
      </c>
      <c r="M21" s="4">
        <v>171.53</v>
      </c>
      <c r="N21" s="4" t="s">
        <v>113</v>
      </c>
      <c r="O21" s="4" t="s">
        <v>81</v>
      </c>
      <c r="P21" s="4" t="s">
        <v>33</v>
      </c>
      <c r="Q21" s="4">
        <v>0</v>
      </c>
      <c r="R21" s="7">
        <v>44405.3449421296</v>
      </c>
      <c r="S21" s="6">
        <v>44675</v>
      </c>
      <c r="T21" s="4" t="s">
        <v>34</v>
      </c>
      <c r="U21" s="4">
        <v>171.53</v>
      </c>
      <c r="V21" s="4">
        <v>0</v>
      </c>
      <c r="W21" s="4">
        <v>0</v>
      </c>
      <c r="X21" s="4" t="s">
        <v>114</v>
      </c>
      <c r="Y2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"/>
  <sheetViews>
    <sheetView tabSelected="1" workbookViewId="0">
      <selection activeCell="A27" sqref="A27:A29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115</v>
      </c>
    </row>
    <row r="2" s="4" customFormat="1" spans="1:9">
      <c r="A2" s="5">
        <v>17806872138</v>
      </c>
      <c r="B2" s="6">
        <v>44667</v>
      </c>
      <c r="C2" s="6">
        <v>44671</v>
      </c>
      <c r="D2" s="4">
        <v>966.96</v>
      </c>
      <c r="E2" s="4" t="str">
        <f>VLOOKUP(A2,HOP!A:L,12,0)</f>
        <v>966.96</v>
      </c>
      <c r="F2" s="4" t="str">
        <f>VLOOKUP(A2,HOP!A:C,3,0)</f>
        <v>2513157</v>
      </c>
      <c r="G2" s="4">
        <f>D2-E2</f>
        <v>0</v>
      </c>
      <c r="H2" s="4" t="str">
        <f>$H$1&amp;F2</f>
        <v>，2513157</v>
      </c>
      <c r="I2" s="4" t="str">
        <f>VLOOKUP(A2,HOP!A:U,21,0)</f>
        <v>直连</v>
      </c>
    </row>
    <row r="3" s="4" customFormat="1" spans="1:9">
      <c r="A3" s="5">
        <v>17812671029</v>
      </c>
      <c r="B3" s="6">
        <v>44668</v>
      </c>
      <c r="C3" s="6">
        <v>44671</v>
      </c>
      <c r="D3" s="4">
        <v>453.72</v>
      </c>
      <c r="E3" s="4" t="str">
        <f>VLOOKUP(A3,HOP!A:L,12,0)</f>
        <v>453.72</v>
      </c>
      <c r="F3" s="4" t="str">
        <f>VLOOKUP(A3,HOP!A:C,3,0)</f>
        <v>2515036</v>
      </c>
      <c r="G3" s="4">
        <f t="shared" ref="G3:G20" si="0">D3-E3</f>
        <v>0</v>
      </c>
      <c r="H3" s="4" t="str">
        <f t="shared" ref="H3:H20" si="1">$H$1&amp;F3</f>
        <v>，2515036</v>
      </c>
      <c r="I3" s="4" t="str">
        <f>VLOOKUP(A3,HOP!A:U,21,0)</f>
        <v>直连</v>
      </c>
    </row>
    <row r="4" s="4" customFormat="1" spans="1:9">
      <c r="A4" s="5">
        <v>17815573372</v>
      </c>
      <c r="B4" s="6">
        <v>44669</v>
      </c>
      <c r="C4" s="6">
        <v>44671</v>
      </c>
      <c r="D4" s="4">
        <v>371.68</v>
      </c>
      <c r="E4" s="4" t="str">
        <f>VLOOKUP(A4,HOP!A:L,12,0)</f>
        <v>371.68</v>
      </c>
      <c r="F4" s="4" t="str">
        <f>VLOOKUP(A4,HOP!A:C,3,0)</f>
        <v>2516761</v>
      </c>
      <c r="G4" s="4">
        <f t="shared" si="0"/>
        <v>0</v>
      </c>
      <c r="H4" s="4" t="str">
        <f t="shared" si="1"/>
        <v>，2516761</v>
      </c>
      <c r="I4" s="4" t="str">
        <f>VLOOKUP(A4,HOP!A:U,21,0)</f>
        <v>直连</v>
      </c>
    </row>
    <row r="5" s="4" customFormat="1" spans="1:9">
      <c r="A5" s="5">
        <v>17819641296</v>
      </c>
      <c r="B5" s="6">
        <v>44670</v>
      </c>
      <c r="C5" s="6">
        <v>44671</v>
      </c>
      <c r="D5" s="4">
        <v>144.13</v>
      </c>
      <c r="E5" s="4" t="str">
        <f>VLOOKUP(A5,HOP!A:L,12,0)</f>
        <v>144.13</v>
      </c>
      <c r="F5" s="4" t="str">
        <f>VLOOKUP(A5,HOP!A:C,3,0)</f>
        <v>2517353</v>
      </c>
      <c r="G5" s="4">
        <f t="shared" si="0"/>
        <v>0</v>
      </c>
      <c r="H5" s="4" t="str">
        <f t="shared" si="1"/>
        <v>，2517353</v>
      </c>
      <c r="I5" s="4" t="str">
        <f>VLOOKUP(A5,HOP!A:U,21,0)</f>
        <v>直连</v>
      </c>
    </row>
    <row r="6" s="4" customFormat="1" spans="1:9">
      <c r="A6" s="5">
        <v>17820131752</v>
      </c>
      <c r="B6" s="6">
        <v>44670</v>
      </c>
      <c r="C6" s="6">
        <v>44671</v>
      </c>
      <c r="D6" s="4">
        <v>285.93</v>
      </c>
      <c r="E6" s="4" t="str">
        <f>VLOOKUP(A6,HOP!A:L,12,0)</f>
        <v>285.93</v>
      </c>
      <c r="F6" s="4" t="str">
        <f>VLOOKUP(A6,HOP!A:C,3,0)</f>
        <v>2517622</v>
      </c>
      <c r="G6" s="4">
        <f t="shared" si="0"/>
        <v>0</v>
      </c>
      <c r="H6" s="4" t="str">
        <f t="shared" si="1"/>
        <v>，2517622</v>
      </c>
      <c r="I6" s="4" t="str">
        <f>VLOOKUP(A6,HOP!A:U,21,0)</f>
        <v>直连</v>
      </c>
    </row>
    <row r="7" s="4" customFormat="1" spans="1:9">
      <c r="A7" s="5">
        <v>17820138060</v>
      </c>
      <c r="B7" s="6">
        <v>44670</v>
      </c>
      <c r="C7" s="6">
        <v>44671</v>
      </c>
      <c r="D7" s="4">
        <v>179.66</v>
      </c>
      <c r="E7" s="4" t="str">
        <f>VLOOKUP(A7,HOP!A:L,12,0)</f>
        <v>179.66</v>
      </c>
      <c r="F7" s="4" t="str">
        <f>VLOOKUP(A7,HOP!A:C,3,0)</f>
        <v>2517627</v>
      </c>
      <c r="G7" s="4">
        <f t="shared" si="0"/>
        <v>0</v>
      </c>
      <c r="H7" s="4" t="str">
        <f t="shared" si="1"/>
        <v>，2517627</v>
      </c>
      <c r="I7" s="4" t="str">
        <f>VLOOKUP(A7,HOP!A:U,21,0)</f>
        <v>直连</v>
      </c>
    </row>
    <row r="8" s="4" customFormat="1" spans="1:9">
      <c r="A8" s="5">
        <v>17820377019</v>
      </c>
      <c r="B8" s="6">
        <v>44670</v>
      </c>
      <c r="C8" s="6">
        <v>44671</v>
      </c>
      <c r="D8" s="4">
        <v>293.56</v>
      </c>
      <c r="E8" s="4" t="str">
        <f>VLOOKUP(A8,HOP!A:L,12,0)</f>
        <v>293.56</v>
      </c>
      <c r="F8" s="4" t="str">
        <f>VLOOKUP(A8,HOP!A:C,3,0)</f>
        <v>2517759</v>
      </c>
      <c r="G8" s="4">
        <f t="shared" si="0"/>
        <v>0</v>
      </c>
      <c r="H8" s="4" t="str">
        <f t="shared" si="1"/>
        <v>，2517759</v>
      </c>
      <c r="I8" s="4" t="str">
        <f>VLOOKUP(A8,HOP!A:U,21,0)</f>
        <v>直连</v>
      </c>
    </row>
    <row r="9" s="4" customFormat="1" spans="1:9">
      <c r="A9" s="5">
        <v>17820715259</v>
      </c>
      <c r="B9" s="6">
        <v>44670</v>
      </c>
      <c r="C9" s="6">
        <v>44671</v>
      </c>
      <c r="D9" s="4">
        <v>259.84</v>
      </c>
      <c r="E9" s="4" t="str">
        <f>VLOOKUP(A9,HOP!A:L,12,0)</f>
        <v>259.84</v>
      </c>
      <c r="F9" s="4" t="str">
        <f>VLOOKUP(A9,HOP!A:C,3,0)</f>
        <v>2517970</v>
      </c>
      <c r="G9" s="4">
        <f t="shared" si="0"/>
        <v>0</v>
      </c>
      <c r="H9" s="4" t="str">
        <f t="shared" si="1"/>
        <v>，2517970</v>
      </c>
      <c r="I9" s="4" t="str">
        <f>VLOOKUP(A9,HOP!A:U,21,0)</f>
        <v>直连</v>
      </c>
    </row>
    <row r="10" s="4" customFormat="1" spans="1:9">
      <c r="A10" s="5">
        <v>17820885165</v>
      </c>
      <c r="B10" s="6">
        <v>44670</v>
      </c>
      <c r="C10" s="6">
        <v>44671</v>
      </c>
      <c r="D10" s="4">
        <v>143.12</v>
      </c>
      <c r="E10" s="4" t="str">
        <f>VLOOKUP(A10,HOP!A:L,12,0)</f>
        <v>143.12</v>
      </c>
      <c r="F10" s="4" t="str">
        <f>VLOOKUP(A10,HOP!A:C,3,0)</f>
        <v>2518088</v>
      </c>
      <c r="G10" s="4">
        <f t="shared" si="0"/>
        <v>0</v>
      </c>
      <c r="H10" s="4" t="str">
        <f t="shared" si="1"/>
        <v>，2518088</v>
      </c>
      <c r="I10" s="4" t="str">
        <f>VLOOKUP(A10,HOP!A:U,21,0)</f>
        <v>直连</v>
      </c>
    </row>
    <row r="11" s="4" customFormat="1" spans="1:9">
      <c r="A11" s="5">
        <v>17821271806</v>
      </c>
      <c r="B11" s="6">
        <v>44670</v>
      </c>
      <c r="C11" s="6">
        <v>44671</v>
      </c>
      <c r="D11" s="4">
        <v>205.03</v>
      </c>
      <c r="E11" s="4" t="str">
        <f>VLOOKUP(A11,HOP!A:L,12,0)</f>
        <v>205.03</v>
      </c>
      <c r="F11" s="4" t="str">
        <f>VLOOKUP(A11,HOP!A:C,3,0)</f>
        <v>2518249</v>
      </c>
      <c r="G11" s="4">
        <f t="shared" si="0"/>
        <v>0</v>
      </c>
      <c r="H11" s="4" t="str">
        <f t="shared" si="1"/>
        <v>，2518249</v>
      </c>
      <c r="I11" s="4" t="str">
        <f>VLOOKUP(A11,HOP!A:U,21,0)</f>
        <v>直连</v>
      </c>
    </row>
    <row r="12" s="4" customFormat="1" hidden="1" spans="1:9">
      <c r="A12" s="5">
        <v>17744547414</v>
      </c>
      <c r="B12" s="6">
        <v>44652</v>
      </c>
      <c r="C12" s="6">
        <v>44672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17815752357</v>
      </c>
      <c r="B13" s="6">
        <v>44669</v>
      </c>
      <c r="C13" s="6">
        <v>44672</v>
      </c>
      <c r="D13" s="4">
        <v>569.43</v>
      </c>
      <c r="E13" s="4" t="str">
        <f>VLOOKUP(A13,HOP!A:L,12,0)</f>
        <v>569.43</v>
      </c>
      <c r="F13" s="4" t="str">
        <f>VLOOKUP(A13,HOP!A:C,3,0)</f>
        <v>2516856</v>
      </c>
      <c r="G13" s="4">
        <f t="shared" si="0"/>
        <v>0</v>
      </c>
      <c r="H13" s="4" t="str">
        <f t="shared" si="1"/>
        <v>，2516856</v>
      </c>
      <c r="I13" s="4" t="str">
        <f>VLOOKUP(A13,HOP!A:U,21,0)</f>
        <v>直连</v>
      </c>
    </row>
    <row r="14" s="4" customFormat="1" spans="1:9">
      <c r="A14" s="5">
        <v>17822335929</v>
      </c>
      <c r="B14" s="6">
        <v>44671</v>
      </c>
      <c r="C14" s="6">
        <v>44672</v>
      </c>
      <c r="D14" s="4">
        <v>144.13</v>
      </c>
      <c r="E14" s="4" t="str">
        <f>VLOOKUP(A14,HOP!A:L,12,0)</f>
        <v>144.13</v>
      </c>
      <c r="F14" s="4" t="str">
        <f>VLOOKUP(A14,HOP!A:C,3,0)</f>
        <v>2518528</v>
      </c>
      <c r="G14" s="4">
        <f t="shared" si="0"/>
        <v>0</v>
      </c>
      <c r="H14" s="4" t="str">
        <f t="shared" si="1"/>
        <v>，2518528</v>
      </c>
      <c r="I14" s="4" t="str">
        <f>VLOOKUP(A14,HOP!A:U,21,0)</f>
        <v>直连</v>
      </c>
    </row>
    <row r="15" s="4" customFormat="1" spans="1:9">
      <c r="A15" s="5">
        <v>17822558036</v>
      </c>
      <c r="B15" s="6">
        <v>44671</v>
      </c>
      <c r="C15" s="6">
        <v>44672</v>
      </c>
      <c r="D15" s="4">
        <v>179.66</v>
      </c>
      <c r="E15" s="4" t="str">
        <f>VLOOKUP(A15,HOP!A:L,12,0)</f>
        <v>179.66</v>
      </c>
      <c r="F15" s="4" t="str">
        <f>VLOOKUP(A15,HOP!A:C,3,0)</f>
        <v>2518610</v>
      </c>
      <c r="G15" s="4">
        <f t="shared" si="0"/>
        <v>0</v>
      </c>
      <c r="H15" s="4" t="str">
        <f t="shared" si="1"/>
        <v>，2518610</v>
      </c>
      <c r="I15" s="4" t="str">
        <f>VLOOKUP(A15,HOP!A:U,21,0)</f>
        <v>直连</v>
      </c>
    </row>
    <row r="16" s="4" customFormat="1" spans="1:9">
      <c r="A16" s="5">
        <v>17823214867</v>
      </c>
      <c r="B16" s="6">
        <v>44671</v>
      </c>
      <c r="C16" s="6">
        <v>44672</v>
      </c>
      <c r="D16" s="4">
        <v>160.37</v>
      </c>
      <c r="E16" s="4" t="str">
        <f>VLOOKUP(A16,HOP!A:L,12,0)</f>
        <v>160.37</v>
      </c>
      <c r="F16" s="4" t="str">
        <f>VLOOKUP(A16,HOP!A:C,3,0)</f>
        <v>2518912</v>
      </c>
      <c r="G16" s="4">
        <f t="shared" si="0"/>
        <v>0</v>
      </c>
      <c r="H16" s="4" t="str">
        <f t="shared" si="1"/>
        <v>，2518912</v>
      </c>
      <c r="I16" s="4" t="str">
        <f>VLOOKUP(A16,HOP!A:U,21,0)</f>
        <v>直连</v>
      </c>
    </row>
    <row r="17" s="4" customFormat="1" spans="1:9">
      <c r="A17" s="5">
        <v>17823406173</v>
      </c>
      <c r="B17" s="6">
        <v>44671</v>
      </c>
      <c r="C17" s="6">
        <v>44672</v>
      </c>
      <c r="D17" s="4">
        <v>204.02</v>
      </c>
      <c r="E17" s="4" t="str">
        <f>VLOOKUP(A17,HOP!A:L,12,0)</f>
        <v>204.02</v>
      </c>
      <c r="F17" s="4" t="str">
        <f>VLOOKUP(A17,HOP!A:C,3,0)</f>
        <v>2518969</v>
      </c>
      <c r="G17" s="4">
        <f t="shared" si="0"/>
        <v>0</v>
      </c>
      <c r="H17" s="4" t="str">
        <f t="shared" si="1"/>
        <v>，2518969</v>
      </c>
      <c r="I17" s="4" t="str">
        <f>VLOOKUP(A17,HOP!A:U,21,0)</f>
        <v>直连</v>
      </c>
    </row>
    <row r="18" s="4" customFormat="1" spans="1:9">
      <c r="A18" s="5">
        <v>17826380089</v>
      </c>
      <c r="B18" s="6">
        <v>44671</v>
      </c>
      <c r="C18" s="6">
        <v>44672</v>
      </c>
      <c r="D18" s="4">
        <v>196.91</v>
      </c>
      <c r="E18" s="4" t="str">
        <f>VLOOKUP(A18,HOP!A:L,12,0)</f>
        <v>196.91</v>
      </c>
      <c r="F18" s="4" t="str">
        <f>VLOOKUP(A18,HOP!A:C,3,0)</f>
        <v>2519132</v>
      </c>
      <c r="G18" s="4">
        <f t="shared" si="0"/>
        <v>0</v>
      </c>
      <c r="H18" s="4" t="str">
        <f t="shared" si="1"/>
        <v>，2519132</v>
      </c>
      <c r="I18" s="4" t="str">
        <f>VLOOKUP(A18,HOP!A:U,21,0)</f>
        <v>直连</v>
      </c>
    </row>
    <row r="19" s="4" customFormat="1" spans="1:9">
      <c r="A19" s="5">
        <v>16041399479</v>
      </c>
      <c r="B19" s="6">
        <v>44421</v>
      </c>
      <c r="C19" s="6">
        <v>44422</v>
      </c>
      <c r="D19" s="4">
        <v>922.82</v>
      </c>
      <c r="E19" s="4">
        <v>922.82</v>
      </c>
      <c r="F19" s="4">
        <v>2220086</v>
      </c>
      <c r="G19" s="4">
        <f t="shared" si="0"/>
        <v>0</v>
      </c>
      <c r="H19" s="4" t="str">
        <f t="shared" si="1"/>
        <v>，2220086</v>
      </c>
      <c r="I19" s="4" t="e">
        <f>VLOOKUP(A19,HOP!A:U,21,0)</f>
        <v>#N/A</v>
      </c>
    </row>
    <row r="20" s="4" customFormat="1" spans="1:10">
      <c r="A20" s="5">
        <v>15955896076</v>
      </c>
      <c r="B20" s="6">
        <v>44405</v>
      </c>
      <c r="C20" s="6">
        <v>44414</v>
      </c>
      <c r="D20" s="4">
        <v>171.53</v>
      </c>
      <c r="E20" s="4" t="e">
        <f>VLOOKUP(A20,HOP!A:L,12,0)</f>
        <v>#N/A</v>
      </c>
      <c r="F20" s="4">
        <v>2210686</v>
      </c>
      <c r="G20" s="4" t="e">
        <f t="shared" si="0"/>
        <v>#N/A</v>
      </c>
      <c r="H20" s="4" t="str">
        <f t="shared" si="1"/>
        <v>，2210686</v>
      </c>
      <c r="I20" s="4" t="e">
        <f>VLOOKUP(A20,HOP!A:U,21,0)</f>
        <v>#N/A</v>
      </c>
      <c r="J20" s="4" t="s">
        <v>116</v>
      </c>
    </row>
    <row r="22" spans="4:4">
      <c r="D22" s="4">
        <f>SUM(D2:D21)</f>
        <v>5852.5</v>
      </c>
    </row>
    <row r="27" spans="1:1">
      <c r="A27" s="4" t="s">
        <v>117</v>
      </c>
    </row>
    <row r="28" spans="1:1">
      <c r="A28" s="4" t="s">
        <v>118</v>
      </c>
    </row>
    <row r="29" spans="1:1">
      <c r="A29" s="4" t="s">
        <v>119</v>
      </c>
    </row>
  </sheetData>
  <autoFilter ref="A1:XFD22">
    <filterColumn colId="3">
      <filters blank="1">
        <filter val="196.91"/>
        <filter val="143.12"/>
        <filter val="144.13"/>
        <filter val="171.53"/>
        <filter val="285.93"/>
        <filter val="293.56"/>
        <filter val="966.96"/>
        <filter val="5852.5"/>
        <filter val="179.66"/>
        <filter val="371.68"/>
        <filter val="453.72"/>
        <filter val="160.37"/>
        <filter val="204.02"/>
        <filter val="922.82"/>
        <filter val="205.03"/>
        <filter val="569.43"/>
        <filter val="259.8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120</v>
      </c>
      <c r="B1" s="2" t="s">
        <v>121</v>
      </c>
      <c r="C1" s="2" t="s">
        <v>122</v>
      </c>
      <c r="D1" s="2" t="s">
        <v>123</v>
      </c>
      <c r="E1" s="2" t="s">
        <v>13</v>
      </c>
      <c r="F1" s="2" t="s">
        <v>5</v>
      </c>
      <c r="G1" s="2" t="s">
        <v>6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  <c r="U1" s="2" t="s">
        <v>137</v>
      </c>
    </row>
    <row r="2" s="1" customFormat="1" spans="1:21">
      <c r="A2" s="3">
        <v>17806872138</v>
      </c>
      <c r="B2" s="1" t="s">
        <v>138</v>
      </c>
      <c r="C2" s="1" t="s">
        <v>139</v>
      </c>
      <c r="D2" s="1" t="s">
        <v>140</v>
      </c>
      <c r="E2" s="1" t="s">
        <v>31</v>
      </c>
      <c r="F2" s="1" t="s">
        <v>138</v>
      </c>
      <c r="G2" s="1" t="s">
        <v>141</v>
      </c>
      <c r="H2" s="1" t="s">
        <v>142</v>
      </c>
      <c r="I2" s="1" t="s">
        <v>143</v>
      </c>
      <c r="J2" s="1" t="s">
        <v>144</v>
      </c>
      <c r="K2" s="1" t="s">
        <v>143</v>
      </c>
      <c r="L2" s="1" t="s">
        <v>143</v>
      </c>
      <c r="M2" s="1" t="s">
        <v>145</v>
      </c>
      <c r="N2" s="1" t="s">
        <v>145</v>
      </c>
      <c r="O2" s="1" t="s">
        <v>146</v>
      </c>
      <c r="P2" s="1" t="s">
        <v>147</v>
      </c>
      <c r="Q2" s="1" t="s">
        <v>148</v>
      </c>
      <c r="R2" s="1" t="s">
        <v>149</v>
      </c>
      <c r="S2" s="1" t="s">
        <v>150</v>
      </c>
      <c r="T2" s="1" t="s">
        <v>151</v>
      </c>
      <c r="U2" s="1" t="s">
        <v>152</v>
      </c>
    </row>
    <row r="3" s="1" customFormat="1" spans="1:21">
      <c r="A3" s="3">
        <v>17812671029</v>
      </c>
      <c r="B3" s="1" t="s">
        <v>153</v>
      </c>
      <c r="C3" s="1" t="s">
        <v>154</v>
      </c>
      <c r="D3" s="1" t="s">
        <v>155</v>
      </c>
      <c r="E3" s="1" t="s">
        <v>40</v>
      </c>
      <c r="F3" s="1" t="s">
        <v>153</v>
      </c>
      <c r="G3" s="1" t="s">
        <v>141</v>
      </c>
      <c r="H3" s="1" t="s">
        <v>142</v>
      </c>
      <c r="I3" s="1" t="s">
        <v>156</v>
      </c>
      <c r="J3" s="1" t="s">
        <v>144</v>
      </c>
      <c r="K3" s="1" t="s">
        <v>156</v>
      </c>
      <c r="L3" s="1" t="s">
        <v>156</v>
      </c>
      <c r="M3" s="1" t="s">
        <v>145</v>
      </c>
      <c r="N3" s="1" t="s">
        <v>145</v>
      </c>
      <c r="O3" s="1" t="s">
        <v>146</v>
      </c>
      <c r="P3" s="1" t="s">
        <v>147</v>
      </c>
      <c r="Q3" s="1" t="s">
        <v>148</v>
      </c>
      <c r="R3" s="1" t="s">
        <v>157</v>
      </c>
      <c r="S3" s="1" t="s">
        <v>150</v>
      </c>
      <c r="T3" s="1" t="s">
        <v>151</v>
      </c>
      <c r="U3" s="1" t="s">
        <v>152</v>
      </c>
    </row>
    <row r="4" s="1" customFormat="1" spans="1:21">
      <c r="A4" s="3">
        <v>17815573372</v>
      </c>
      <c r="B4" s="1" t="s">
        <v>158</v>
      </c>
      <c r="C4" s="1" t="s">
        <v>159</v>
      </c>
      <c r="D4" s="1" t="s">
        <v>160</v>
      </c>
      <c r="E4" s="1" t="s">
        <v>44</v>
      </c>
      <c r="F4" s="1" t="s">
        <v>158</v>
      </c>
      <c r="G4" s="1" t="s">
        <v>141</v>
      </c>
      <c r="H4" s="1" t="s">
        <v>142</v>
      </c>
      <c r="I4" s="1" t="s">
        <v>161</v>
      </c>
      <c r="J4" s="1" t="s">
        <v>144</v>
      </c>
      <c r="K4" s="1" t="s">
        <v>161</v>
      </c>
      <c r="L4" s="1" t="s">
        <v>161</v>
      </c>
      <c r="M4" s="1" t="s">
        <v>145</v>
      </c>
      <c r="N4" s="1" t="s">
        <v>145</v>
      </c>
      <c r="O4" s="1" t="s">
        <v>146</v>
      </c>
      <c r="P4" s="1" t="s">
        <v>147</v>
      </c>
      <c r="Q4" s="1" t="s">
        <v>148</v>
      </c>
      <c r="R4" s="1" t="s">
        <v>162</v>
      </c>
      <c r="S4" s="1" t="s">
        <v>150</v>
      </c>
      <c r="T4" s="1" t="s">
        <v>151</v>
      </c>
      <c r="U4" s="1" t="s">
        <v>152</v>
      </c>
    </row>
    <row r="5" s="1" customFormat="1" spans="1:21">
      <c r="A5" s="3">
        <v>17815752357</v>
      </c>
      <c r="B5" s="1" t="s">
        <v>158</v>
      </c>
      <c r="C5" s="1" t="s">
        <v>163</v>
      </c>
      <c r="D5" s="1" t="s">
        <v>164</v>
      </c>
      <c r="E5" s="1" t="s">
        <v>86</v>
      </c>
      <c r="F5" s="1" t="s">
        <v>158</v>
      </c>
      <c r="G5" s="1" t="s">
        <v>165</v>
      </c>
      <c r="H5" s="1" t="s">
        <v>142</v>
      </c>
      <c r="I5" s="1" t="s">
        <v>166</v>
      </c>
      <c r="J5" s="1" t="s">
        <v>144</v>
      </c>
      <c r="K5" s="1" t="s">
        <v>166</v>
      </c>
      <c r="L5" s="1" t="s">
        <v>166</v>
      </c>
      <c r="M5" s="1" t="s">
        <v>145</v>
      </c>
      <c r="N5" s="1" t="s">
        <v>145</v>
      </c>
      <c r="O5" s="1" t="s">
        <v>146</v>
      </c>
      <c r="P5" s="1" t="s">
        <v>147</v>
      </c>
      <c r="Q5" s="1" t="s">
        <v>148</v>
      </c>
      <c r="R5" s="1" t="s">
        <v>167</v>
      </c>
      <c r="S5" s="1" t="s">
        <v>150</v>
      </c>
      <c r="T5" s="1" t="s">
        <v>151</v>
      </c>
      <c r="U5" s="1" t="s">
        <v>152</v>
      </c>
    </row>
    <row r="6" s="1" customFormat="1" spans="1:21">
      <c r="A6" s="3">
        <v>17819641296</v>
      </c>
      <c r="B6" s="1" t="s">
        <v>168</v>
      </c>
      <c r="C6" s="1" t="s">
        <v>169</v>
      </c>
      <c r="D6" s="1" t="s">
        <v>170</v>
      </c>
      <c r="E6" s="1" t="s">
        <v>48</v>
      </c>
      <c r="F6" s="1" t="s">
        <v>168</v>
      </c>
      <c r="G6" s="1" t="s">
        <v>141</v>
      </c>
      <c r="H6" s="1" t="s">
        <v>142</v>
      </c>
      <c r="I6" s="1" t="s">
        <v>171</v>
      </c>
      <c r="J6" s="1" t="s">
        <v>144</v>
      </c>
      <c r="K6" s="1" t="s">
        <v>171</v>
      </c>
      <c r="L6" s="1" t="s">
        <v>171</v>
      </c>
      <c r="M6" s="1" t="s">
        <v>145</v>
      </c>
      <c r="N6" s="1" t="s">
        <v>145</v>
      </c>
      <c r="O6" s="1" t="s">
        <v>146</v>
      </c>
      <c r="P6" s="1" t="s">
        <v>147</v>
      </c>
      <c r="Q6" s="1" t="s">
        <v>148</v>
      </c>
      <c r="R6" s="1" t="s">
        <v>172</v>
      </c>
      <c r="S6" s="1" t="s">
        <v>150</v>
      </c>
      <c r="T6" s="1" t="s">
        <v>151</v>
      </c>
      <c r="U6" s="1" t="s">
        <v>152</v>
      </c>
    </row>
    <row r="7" s="1" customFormat="1" spans="1:21">
      <c r="A7" s="3">
        <v>17820131752</v>
      </c>
      <c r="B7" s="1" t="s">
        <v>168</v>
      </c>
      <c r="C7" s="1" t="s">
        <v>173</v>
      </c>
      <c r="D7" s="1" t="s">
        <v>174</v>
      </c>
      <c r="E7" s="1" t="s">
        <v>53</v>
      </c>
      <c r="F7" s="1" t="s">
        <v>168</v>
      </c>
      <c r="G7" s="1" t="s">
        <v>141</v>
      </c>
      <c r="H7" s="1" t="s">
        <v>142</v>
      </c>
      <c r="I7" s="1" t="s">
        <v>175</v>
      </c>
      <c r="J7" s="1" t="s">
        <v>144</v>
      </c>
      <c r="K7" s="1" t="s">
        <v>175</v>
      </c>
      <c r="L7" s="1" t="s">
        <v>175</v>
      </c>
      <c r="M7" s="1" t="s">
        <v>145</v>
      </c>
      <c r="N7" s="1" t="s">
        <v>145</v>
      </c>
      <c r="O7" s="1" t="s">
        <v>146</v>
      </c>
      <c r="P7" s="1" t="s">
        <v>147</v>
      </c>
      <c r="Q7" s="1" t="s">
        <v>148</v>
      </c>
      <c r="R7" s="1" t="s">
        <v>176</v>
      </c>
      <c r="S7" s="1" t="s">
        <v>150</v>
      </c>
      <c r="T7" s="1" t="s">
        <v>151</v>
      </c>
      <c r="U7" s="1" t="s">
        <v>152</v>
      </c>
    </row>
    <row r="8" s="1" customFormat="1" spans="1:21">
      <c r="A8" s="3">
        <v>17820138060</v>
      </c>
      <c r="B8" s="1" t="s">
        <v>168</v>
      </c>
      <c r="C8" s="1" t="s">
        <v>177</v>
      </c>
      <c r="D8" s="1" t="s">
        <v>178</v>
      </c>
      <c r="E8" s="1" t="s">
        <v>58</v>
      </c>
      <c r="F8" s="1" t="s">
        <v>168</v>
      </c>
      <c r="G8" s="1" t="s">
        <v>141</v>
      </c>
      <c r="H8" s="1" t="s">
        <v>142</v>
      </c>
      <c r="I8" s="1" t="s">
        <v>179</v>
      </c>
      <c r="J8" s="1" t="s">
        <v>144</v>
      </c>
      <c r="K8" s="1" t="s">
        <v>179</v>
      </c>
      <c r="L8" s="1" t="s">
        <v>179</v>
      </c>
      <c r="M8" s="1" t="s">
        <v>145</v>
      </c>
      <c r="N8" s="1" t="s">
        <v>145</v>
      </c>
      <c r="O8" s="1" t="s">
        <v>146</v>
      </c>
      <c r="P8" s="1" t="s">
        <v>147</v>
      </c>
      <c r="Q8" s="1" t="s">
        <v>148</v>
      </c>
      <c r="R8" s="1" t="s">
        <v>180</v>
      </c>
      <c r="S8" s="1" t="s">
        <v>150</v>
      </c>
      <c r="T8" s="1" t="s">
        <v>151</v>
      </c>
      <c r="U8" s="1" t="s">
        <v>152</v>
      </c>
    </row>
    <row r="9" s="1" customFormat="1" spans="1:21">
      <c r="A9" s="3">
        <v>17820377019</v>
      </c>
      <c r="B9" s="1" t="s">
        <v>168</v>
      </c>
      <c r="C9" s="1" t="s">
        <v>181</v>
      </c>
      <c r="D9" s="1" t="s">
        <v>182</v>
      </c>
      <c r="E9" s="1" t="s">
        <v>62</v>
      </c>
      <c r="F9" s="1" t="s">
        <v>168</v>
      </c>
      <c r="G9" s="1" t="s">
        <v>141</v>
      </c>
      <c r="H9" s="1" t="s">
        <v>142</v>
      </c>
      <c r="I9" s="1" t="s">
        <v>183</v>
      </c>
      <c r="J9" s="1" t="s">
        <v>144</v>
      </c>
      <c r="K9" s="1" t="s">
        <v>183</v>
      </c>
      <c r="L9" s="1" t="s">
        <v>183</v>
      </c>
      <c r="M9" s="1" t="s">
        <v>145</v>
      </c>
      <c r="N9" s="1" t="s">
        <v>145</v>
      </c>
      <c r="O9" s="1" t="s">
        <v>146</v>
      </c>
      <c r="P9" s="1" t="s">
        <v>147</v>
      </c>
      <c r="Q9" s="1" t="s">
        <v>148</v>
      </c>
      <c r="R9" s="1" t="s">
        <v>184</v>
      </c>
      <c r="S9" s="1" t="s">
        <v>150</v>
      </c>
      <c r="T9" s="1" t="s">
        <v>151</v>
      </c>
      <c r="U9" s="1" t="s">
        <v>152</v>
      </c>
    </row>
    <row r="10" s="1" customFormat="1" spans="1:21">
      <c r="A10" s="3">
        <v>17820715259</v>
      </c>
      <c r="B10" s="1" t="s">
        <v>168</v>
      </c>
      <c r="C10" s="1" t="s">
        <v>185</v>
      </c>
      <c r="D10" s="1" t="s">
        <v>186</v>
      </c>
      <c r="E10" s="1" t="s">
        <v>66</v>
      </c>
      <c r="F10" s="1" t="s">
        <v>168</v>
      </c>
      <c r="G10" s="1" t="s">
        <v>141</v>
      </c>
      <c r="H10" s="1" t="s">
        <v>142</v>
      </c>
      <c r="I10" s="1" t="s">
        <v>187</v>
      </c>
      <c r="J10" s="1" t="s">
        <v>144</v>
      </c>
      <c r="K10" s="1" t="s">
        <v>187</v>
      </c>
      <c r="L10" s="1" t="s">
        <v>187</v>
      </c>
      <c r="M10" s="1" t="s">
        <v>145</v>
      </c>
      <c r="N10" s="1" t="s">
        <v>145</v>
      </c>
      <c r="O10" s="1" t="s">
        <v>146</v>
      </c>
      <c r="P10" s="1" t="s">
        <v>147</v>
      </c>
      <c r="Q10" s="1" t="s">
        <v>148</v>
      </c>
      <c r="R10" s="1" t="s">
        <v>188</v>
      </c>
      <c r="S10" s="1" t="s">
        <v>150</v>
      </c>
      <c r="T10" s="1" t="s">
        <v>151</v>
      </c>
      <c r="U10" s="1" t="s">
        <v>152</v>
      </c>
    </row>
    <row r="11" s="1" customFormat="1" spans="1:21">
      <c r="A11" s="3">
        <v>17820885165</v>
      </c>
      <c r="B11" s="1" t="s">
        <v>168</v>
      </c>
      <c r="C11" s="1" t="s">
        <v>189</v>
      </c>
      <c r="D11" s="1" t="s">
        <v>190</v>
      </c>
      <c r="E11" s="1" t="s">
        <v>71</v>
      </c>
      <c r="F11" s="1" t="s">
        <v>168</v>
      </c>
      <c r="G11" s="1" t="s">
        <v>141</v>
      </c>
      <c r="H11" s="1" t="s">
        <v>142</v>
      </c>
      <c r="I11" s="1" t="s">
        <v>191</v>
      </c>
      <c r="J11" s="1" t="s">
        <v>144</v>
      </c>
      <c r="K11" s="1" t="s">
        <v>191</v>
      </c>
      <c r="L11" s="1" t="s">
        <v>191</v>
      </c>
      <c r="M11" s="1" t="s">
        <v>145</v>
      </c>
      <c r="N11" s="1" t="s">
        <v>145</v>
      </c>
      <c r="O11" s="1" t="s">
        <v>146</v>
      </c>
      <c r="P11" s="1" t="s">
        <v>147</v>
      </c>
      <c r="Q11" s="1" t="s">
        <v>148</v>
      </c>
      <c r="R11" s="1" t="s">
        <v>192</v>
      </c>
      <c r="S11" s="1" t="s">
        <v>150</v>
      </c>
      <c r="T11" s="1" t="s">
        <v>151</v>
      </c>
      <c r="U11" s="1" t="s">
        <v>152</v>
      </c>
    </row>
    <row r="12" s="1" customFormat="1" spans="1:21">
      <c r="A12" s="3">
        <v>17821271806</v>
      </c>
      <c r="B12" s="1" t="s">
        <v>168</v>
      </c>
      <c r="C12" s="1" t="s">
        <v>193</v>
      </c>
      <c r="D12" s="1" t="s">
        <v>194</v>
      </c>
      <c r="E12" s="1" t="s">
        <v>75</v>
      </c>
      <c r="F12" s="1" t="s">
        <v>168</v>
      </c>
      <c r="G12" s="1" t="s">
        <v>141</v>
      </c>
      <c r="H12" s="1" t="s">
        <v>142</v>
      </c>
      <c r="I12" s="1" t="s">
        <v>195</v>
      </c>
      <c r="J12" s="1" t="s">
        <v>144</v>
      </c>
      <c r="K12" s="1" t="s">
        <v>195</v>
      </c>
      <c r="L12" s="1" t="s">
        <v>195</v>
      </c>
      <c r="M12" s="1" t="s">
        <v>145</v>
      </c>
      <c r="N12" s="1" t="s">
        <v>145</v>
      </c>
      <c r="O12" s="1" t="s">
        <v>146</v>
      </c>
      <c r="P12" s="1" t="s">
        <v>147</v>
      </c>
      <c r="Q12" s="1" t="s">
        <v>148</v>
      </c>
      <c r="R12" s="1" t="s">
        <v>196</v>
      </c>
      <c r="S12" s="1" t="s">
        <v>150</v>
      </c>
      <c r="T12" s="1" t="s">
        <v>151</v>
      </c>
      <c r="U12" s="1" t="s">
        <v>152</v>
      </c>
    </row>
    <row r="13" s="1" customFormat="1" spans="1:21">
      <c r="A13" s="3">
        <v>17822335929</v>
      </c>
      <c r="B13" s="1" t="s">
        <v>141</v>
      </c>
      <c r="C13" s="1" t="s">
        <v>197</v>
      </c>
      <c r="D13" s="1" t="s">
        <v>198</v>
      </c>
      <c r="E13" s="1" t="s">
        <v>89</v>
      </c>
      <c r="F13" s="1" t="s">
        <v>141</v>
      </c>
      <c r="G13" s="1" t="s">
        <v>165</v>
      </c>
      <c r="H13" s="1" t="s">
        <v>142</v>
      </c>
      <c r="I13" s="1" t="s">
        <v>171</v>
      </c>
      <c r="J13" s="1" t="s">
        <v>144</v>
      </c>
      <c r="K13" s="1" t="s">
        <v>171</v>
      </c>
      <c r="L13" s="1" t="s">
        <v>171</v>
      </c>
      <c r="M13" s="1" t="s">
        <v>145</v>
      </c>
      <c r="N13" s="1" t="s">
        <v>145</v>
      </c>
      <c r="O13" s="1" t="s">
        <v>146</v>
      </c>
      <c r="P13" s="1" t="s">
        <v>147</v>
      </c>
      <c r="Q13" s="1" t="s">
        <v>148</v>
      </c>
      <c r="R13" s="1" t="s">
        <v>199</v>
      </c>
      <c r="S13" s="1" t="s">
        <v>150</v>
      </c>
      <c r="T13" s="1" t="s">
        <v>151</v>
      </c>
      <c r="U13" s="1" t="s">
        <v>152</v>
      </c>
    </row>
    <row r="14" s="1" customFormat="1" spans="1:21">
      <c r="A14" s="3">
        <v>17822558036</v>
      </c>
      <c r="B14" s="1" t="s">
        <v>141</v>
      </c>
      <c r="C14" s="1" t="s">
        <v>200</v>
      </c>
      <c r="D14" s="1" t="s">
        <v>178</v>
      </c>
      <c r="E14" s="1" t="s">
        <v>58</v>
      </c>
      <c r="F14" s="1" t="s">
        <v>141</v>
      </c>
      <c r="G14" s="1" t="s">
        <v>165</v>
      </c>
      <c r="H14" s="1" t="s">
        <v>142</v>
      </c>
      <c r="I14" s="1" t="s">
        <v>179</v>
      </c>
      <c r="J14" s="1" t="s">
        <v>144</v>
      </c>
      <c r="K14" s="1" t="s">
        <v>179</v>
      </c>
      <c r="L14" s="1" t="s">
        <v>179</v>
      </c>
      <c r="M14" s="1" t="s">
        <v>145</v>
      </c>
      <c r="N14" s="1" t="s">
        <v>145</v>
      </c>
      <c r="O14" s="1" t="s">
        <v>146</v>
      </c>
      <c r="P14" s="1" t="s">
        <v>147</v>
      </c>
      <c r="Q14" s="1" t="s">
        <v>148</v>
      </c>
      <c r="R14" s="1" t="s">
        <v>201</v>
      </c>
      <c r="S14" s="1" t="s">
        <v>150</v>
      </c>
      <c r="T14" s="1" t="s">
        <v>151</v>
      </c>
      <c r="U14" s="1" t="s">
        <v>152</v>
      </c>
    </row>
    <row r="15" s="1" customFormat="1" spans="1:21">
      <c r="A15" s="3">
        <v>17823214867</v>
      </c>
      <c r="B15" s="1" t="s">
        <v>141</v>
      </c>
      <c r="C15" s="1" t="s">
        <v>202</v>
      </c>
      <c r="D15" s="1" t="s">
        <v>203</v>
      </c>
      <c r="E15" s="1" t="s">
        <v>94</v>
      </c>
      <c r="F15" s="1" t="s">
        <v>141</v>
      </c>
      <c r="G15" s="1" t="s">
        <v>165</v>
      </c>
      <c r="H15" s="1" t="s">
        <v>142</v>
      </c>
      <c r="I15" s="1" t="s">
        <v>204</v>
      </c>
      <c r="J15" s="1" t="s">
        <v>144</v>
      </c>
      <c r="K15" s="1" t="s">
        <v>204</v>
      </c>
      <c r="L15" s="1" t="s">
        <v>204</v>
      </c>
      <c r="M15" s="1" t="s">
        <v>145</v>
      </c>
      <c r="N15" s="1" t="s">
        <v>145</v>
      </c>
      <c r="O15" s="1" t="s">
        <v>146</v>
      </c>
      <c r="P15" s="1" t="s">
        <v>147</v>
      </c>
      <c r="Q15" s="1" t="s">
        <v>148</v>
      </c>
      <c r="R15" s="1" t="s">
        <v>205</v>
      </c>
      <c r="S15" s="1" t="s">
        <v>150</v>
      </c>
      <c r="T15" s="1" t="s">
        <v>151</v>
      </c>
      <c r="U15" s="1" t="s">
        <v>152</v>
      </c>
    </row>
    <row r="16" s="1" customFormat="1" spans="1:21">
      <c r="A16" s="3">
        <v>17823406173</v>
      </c>
      <c r="B16" s="1" t="s">
        <v>141</v>
      </c>
      <c r="C16" s="1" t="s">
        <v>206</v>
      </c>
      <c r="D16" s="1" t="s">
        <v>207</v>
      </c>
      <c r="E16" s="1" t="s">
        <v>99</v>
      </c>
      <c r="F16" s="1" t="s">
        <v>141</v>
      </c>
      <c r="G16" s="1" t="s">
        <v>165</v>
      </c>
      <c r="H16" s="1" t="s">
        <v>142</v>
      </c>
      <c r="I16" s="1" t="s">
        <v>208</v>
      </c>
      <c r="J16" s="1" t="s">
        <v>144</v>
      </c>
      <c r="K16" s="1" t="s">
        <v>208</v>
      </c>
      <c r="L16" s="1" t="s">
        <v>208</v>
      </c>
      <c r="M16" s="1" t="s">
        <v>145</v>
      </c>
      <c r="N16" s="1" t="s">
        <v>145</v>
      </c>
      <c r="O16" s="1" t="s">
        <v>146</v>
      </c>
      <c r="P16" s="1" t="s">
        <v>147</v>
      </c>
      <c r="Q16" s="1" t="s">
        <v>148</v>
      </c>
      <c r="R16" s="1" t="s">
        <v>209</v>
      </c>
      <c r="S16" s="1" t="s">
        <v>150</v>
      </c>
      <c r="T16" s="1" t="s">
        <v>151</v>
      </c>
      <c r="U16" s="1" t="s">
        <v>152</v>
      </c>
    </row>
    <row r="17" s="1" customFormat="1" spans="1:21">
      <c r="A17" s="3">
        <v>17826380089</v>
      </c>
      <c r="B17" s="1" t="s">
        <v>141</v>
      </c>
      <c r="C17" s="1" t="s">
        <v>210</v>
      </c>
      <c r="D17" s="1" t="s">
        <v>211</v>
      </c>
      <c r="E17" s="1" t="s">
        <v>103</v>
      </c>
      <c r="F17" s="1" t="s">
        <v>141</v>
      </c>
      <c r="G17" s="1" t="s">
        <v>165</v>
      </c>
      <c r="H17" s="1" t="s">
        <v>142</v>
      </c>
      <c r="I17" s="1" t="s">
        <v>212</v>
      </c>
      <c r="J17" s="1" t="s">
        <v>144</v>
      </c>
      <c r="K17" s="1" t="s">
        <v>212</v>
      </c>
      <c r="L17" s="1" t="s">
        <v>212</v>
      </c>
      <c r="M17" s="1" t="s">
        <v>145</v>
      </c>
      <c r="N17" s="1" t="s">
        <v>145</v>
      </c>
      <c r="O17" s="1" t="s">
        <v>146</v>
      </c>
      <c r="P17" s="1" t="s">
        <v>147</v>
      </c>
      <c r="Q17" s="1" t="s">
        <v>148</v>
      </c>
      <c r="R17" s="1" t="s">
        <v>213</v>
      </c>
      <c r="S17" s="1" t="s">
        <v>150</v>
      </c>
      <c r="T17" s="1" t="s">
        <v>151</v>
      </c>
      <c r="U17" s="1" t="s">
        <v>152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2022-04-24T01:42:18Z</dcterms:created>
  <dcterms:modified xsi:type="dcterms:W3CDTF">2022-04-24T01:51:11Z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eyJoZGlkIjoiZTg0NGZhMDVjY2FiYjIzZTc3ZjU5MWY2MWMxZGFjZmEifQ==</vt:lpwstr>
  </property>
  <property fmtid="{D5CDD505-2E9C-101B-9397-08002B2CF9AE}" pid="3" name="ICV">
    <vt:lpwstr>DE9A25E75B7F4EDDBDAA7A5FD24D6A3A</vt:lpwstr>
  </property>
  <property fmtid="{D5CDD505-2E9C-101B-9397-08002B2CF9AE}" pid="4" name="KSOProductBuildVer">
    <vt:lpwstr>2052-11.1.0.11636</vt:lpwstr>
  </property>
</Properties>
</file>