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<sst xmlns="http://schemas.openxmlformats.org/spreadsheetml/2006/main" count="1120" uniqueCount="372">
  <si>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</si>
  <si>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</si>
  <si>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</si>
  <si>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</si>
  <si>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</si>
  <si>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</si>
  <si>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</si>
  <si>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</si>
  <si>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</si>
  <si>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</si>
  <si>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</si>
  <si>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</si>
  <si>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</si>
  <si>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</si>
  <si>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</si>
  <si>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</si>
  <si>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</si>
  <si>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</si>
  <si>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</si>
  <si>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</si>
  <si>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</si>
  <si>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</si>
  <si>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</si>
  <si>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</si>
  <si>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</si>
  <si>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17641706389	</t>
  </si>
  <si>
    <t>Ctrip</t>
  </si>
  <si>
    <t>正常</t>
  </si>
  <si>
    <t>[台中]天阁酒店(台中馆)(Tango Hotel Taichung)(80942068)</t>
  </si>
  <si>
    <t>天豪大床房&lt;2人入住&gt;</t>
  </si>
  <si>
    <t>CNY</t>
  </si>
  <si>
    <t>YIN/YINGCHIA</t>
  </si>
  <si>
    <t>CA13744220425CNY</t>
  </si>
  <si>
    <t>未提现</t>
  </si>
  <si>
    <t>携程开票</t>
  </si>
  <si>
    <t xml:space="preserve">	</t>
  </si>
  <si>
    <t xml:space="preserve">20220313-083	</t>
  </si>
  <si>
    <t xml:space="preserve">17679009134	</t>
  </si>
  <si>
    <t>[台南]台南富驿時尚酒店(FX HOTEL TAINAN)(80941323)</t>
  </si>
  <si>
    <t>时尚双床房&lt;2人入住&gt;</t>
  </si>
  <si>
    <t>LIAO/LUWEN</t>
  </si>
  <si>
    <t xml:space="preserve">2474426	</t>
  </si>
  <si>
    <t xml:space="preserve">T651230	</t>
  </si>
  <si>
    <t xml:space="preserve">17686794219	</t>
  </si>
  <si>
    <t>[宜兰]烟波大饭店宜兰馆(Lakeshore Hotel Yilan)(81211237)</t>
  </si>
  <si>
    <t>豪华大床房&lt;2人入住&gt;&lt;早餐&gt;</t>
  </si>
  <si>
    <t>CHENG/CHUNGCHIEH</t>
  </si>
  <si>
    <t xml:space="preserve">EXP-1911778856	</t>
  </si>
  <si>
    <t xml:space="preserve">17699726829	</t>
  </si>
  <si>
    <t>[彰化]月莱精品旅馆(Moon-inn Boutique Motel)(81210169)</t>
  </si>
  <si>
    <t>豪华双人房&lt;2人入住&gt;&lt;早餐&gt;</t>
  </si>
  <si>
    <t>CHIANG/HUICHEN</t>
  </si>
  <si>
    <t xml:space="preserve">20220323005	</t>
  </si>
  <si>
    <t xml:space="preserve">17718944762	</t>
  </si>
  <si>
    <t>[台北]台北富裕自由商旅(RF Hotel)(80941420)</t>
  </si>
  <si>
    <t>商务大床房&lt;2人入住&gt;</t>
  </si>
  <si>
    <t>CHU/CHIPEN</t>
  </si>
  <si>
    <t xml:space="preserve">EXP-1915296376	</t>
  </si>
  <si>
    <t xml:space="preserve">17745220833	</t>
  </si>
  <si>
    <t>[香港]香港六国酒店(Gloucester Luk Kwok Hong Kong)(80243566)</t>
  </si>
  <si>
    <t>高级大床房&lt;2人入住&gt;</t>
  </si>
  <si>
    <t>CHIU/TSZ KWAN,HA/KAI FUNG</t>
  </si>
  <si>
    <t xml:space="preserve">EXP-1918367019	</t>
  </si>
  <si>
    <t xml:space="preserve">17761616652	</t>
  </si>
  <si>
    <t>[香港]香港珀丽酒店(Rosedale Hotel Hong Kong)(76255176)</t>
  </si>
  <si>
    <t>高级房&lt;2人入住&gt;&lt;早餐&gt;</t>
  </si>
  <si>
    <t>LEE/YU HIN</t>
  </si>
  <si>
    <t xml:space="preserve">DEB220404165224531	</t>
  </si>
  <si>
    <t xml:space="preserve">17770209384	</t>
  </si>
  <si>
    <t>[广州]IU酒店(广州高铁南站钟村地铁站店)(80246370)</t>
  </si>
  <si>
    <t>小U精致大床房(无窗)&lt;2人入住&gt;</t>
  </si>
  <si>
    <t>何钊</t>
  </si>
  <si>
    <t xml:space="preserve">2499762	</t>
  </si>
  <si>
    <t xml:space="preserve">17771301049	</t>
  </si>
  <si>
    <t>高级房&lt;2人入住&gt;</t>
  </si>
  <si>
    <t>Cheung/Ka Man</t>
  </si>
  <si>
    <t xml:space="preserve">DEB220406224749160	</t>
  </si>
  <si>
    <t xml:space="preserve">17771866222	</t>
  </si>
  <si>
    <t>[桃园]桃园中坜伯爵商务旅店(Duke Business Hotel)(80941562)</t>
  </si>
  <si>
    <t>双人大床房&lt;2人入住&gt;&lt;早餐&gt;</t>
  </si>
  <si>
    <t>Wang/ting yi,Wang/ting yi</t>
  </si>
  <si>
    <t xml:space="preserve">OK	</t>
  </si>
  <si>
    <t xml:space="preserve">17772739595	</t>
  </si>
  <si>
    <t>[香港]MK居停(MK STAY)(80243700)</t>
  </si>
  <si>
    <t>标准大床房&lt;2人入住&gt;</t>
  </si>
  <si>
    <t>HON/PIKYUEN</t>
  </si>
  <si>
    <t xml:space="preserve">2501774	</t>
  </si>
  <si>
    <t xml:space="preserve">EXP-1921742065	</t>
  </si>
  <si>
    <t xml:space="preserve">17773044562	</t>
  </si>
  <si>
    <t>[香港]灏美连锁式旅舍 - 北角(Homy Inn North Point)(77154822)</t>
  </si>
  <si>
    <t>标准双床间&lt;2人入住&gt;</t>
  </si>
  <si>
    <t>CHAN/ON CHUN</t>
  </si>
  <si>
    <t>退单</t>
  </si>
  <si>
    <t xml:space="preserve">17773544300	</t>
  </si>
  <si>
    <t>[香港]木的地酒店-中环(Hotel Madera Hollywood)(80247290)</t>
  </si>
  <si>
    <t>豪华套房&lt;2人入住&gt;</t>
  </si>
  <si>
    <t>WONG/MAN chun</t>
  </si>
  <si>
    <t xml:space="preserve">17778137552	</t>
  </si>
  <si>
    <t>[嘉义市]嘉义冠阁大饭店(Guanko Hotel)(80942355)</t>
  </si>
  <si>
    <t>经典双床间&lt;2人入住&gt;&lt;早餐&gt;</t>
  </si>
  <si>
    <t>Hsiao/Pei fen,Hsiao/Pei fen</t>
  </si>
  <si>
    <t xml:space="preserve">4401	</t>
  </si>
  <si>
    <t xml:space="preserve">17779047493	</t>
  </si>
  <si>
    <t>[台北]台北美仑大饭店(Park Taipei Hotel)(82340188)</t>
  </si>
  <si>
    <t>豪华特大床房&lt;2人入住&gt;</t>
  </si>
  <si>
    <t>CHEN/LIANGCHING,LEE/SHUWAN</t>
  </si>
  <si>
    <t xml:space="preserve">35169627	</t>
  </si>
  <si>
    <t xml:space="preserve">17779383892	</t>
  </si>
  <si>
    <t>标准双床房&lt;2人入住&gt;</t>
  </si>
  <si>
    <t>Li/Pui lin</t>
  </si>
  <si>
    <t xml:space="preserve">EXP-1922310972	</t>
  </si>
  <si>
    <t xml:space="preserve">17779896817	</t>
  </si>
  <si>
    <t>[香港]工业家酒店(IND Hotel)(80243649)</t>
  </si>
  <si>
    <t>工业家标准房(双人床)&lt;2人入住&gt;</t>
  </si>
  <si>
    <t>Yang/TianXiang</t>
  </si>
  <si>
    <t xml:space="preserve">EXP-1922372770	</t>
  </si>
  <si>
    <t xml:space="preserve">17780228700	</t>
  </si>
  <si>
    <t>[null](88620707)</t>
  </si>
  <si>
    <t xml:space="preserve">17780249319	</t>
  </si>
  <si>
    <t>[广州]麗枫酒店(广州天河客运站地铁站店)(83901124)</t>
  </si>
  <si>
    <t>标准单人房(无窗)&lt;2人入住&gt;</t>
  </si>
  <si>
    <t>陈盛林</t>
  </si>
  <si>
    <t xml:space="preserve">17780473101	</t>
  </si>
  <si>
    <t>[郑州]中泰商务酒店(郑州高铁东站店）(88620632)</t>
  </si>
  <si>
    <t>时尚大床房(无窗)&lt;2人入住&gt;</t>
  </si>
  <si>
    <t>刘迦南</t>
  </si>
  <si>
    <t xml:space="preserve">17780722603	</t>
  </si>
  <si>
    <t>[单县]格林豪泰(单县浙江商贸城店)(80245977)</t>
  </si>
  <si>
    <t>大床房&lt;2人入住&gt;</t>
  </si>
  <si>
    <t>刘启涛</t>
  </si>
  <si>
    <t xml:space="preserve">(GRT)75921645;	</t>
  </si>
  <si>
    <t xml:space="preserve">17780910464	</t>
  </si>
  <si>
    <t>[香港]香港九龙海湾酒店(Kowloon Harbourfront Hotel)(80247305)</t>
  </si>
  <si>
    <t>双卧室城景套房&lt;2人入住&gt;</t>
  </si>
  <si>
    <t>KONG/CHI KIU</t>
  </si>
  <si>
    <t xml:space="preserve">2504000	</t>
  </si>
  <si>
    <t xml:space="preserve">17780966401	</t>
  </si>
  <si>
    <t>IP/HOI WING,TSANG/MING HIM</t>
  </si>
  <si>
    <t xml:space="preserve">687732952	</t>
  </si>
  <si>
    <t xml:space="preserve">17781027245	</t>
  </si>
  <si>
    <t>[菏泽]兰欧酒店(菏泽牡丹区大学城店)(80247144)</t>
  </si>
  <si>
    <t>兰欧尊贵双床房&lt;2人入住&gt;</t>
  </si>
  <si>
    <t>卢创</t>
  </si>
  <si>
    <t xml:space="preserve">(THK)YD05238220409122826744	</t>
  </si>
  <si>
    <t xml:space="preserve">17781429658	</t>
  </si>
  <si>
    <t>[南投]南投四季微旅行会馆(Travel Light Hotel)(81210588)</t>
  </si>
  <si>
    <t>高级双人房&lt;2人入住&gt;</t>
  </si>
  <si>
    <t>HUANG/CHIENHUA</t>
  </si>
  <si>
    <t xml:space="preserve">17781432423	</t>
  </si>
  <si>
    <t>yip/pui man</t>
  </si>
  <si>
    <t xml:space="preserve">17781544450	</t>
  </si>
  <si>
    <t>[香港]香港极栈公寓(Residence G Hong Kong (by Hotel G))(80247379)</t>
  </si>
  <si>
    <t>优越客房&lt;2人入住&gt;&lt;早餐&gt;</t>
  </si>
  <si>
    <t>WONG/PUI SHAN</t>
  </si>
  <si>
    <t xml:space="preserve">EXP-1922858647	</t>
  </si>
  <si>
    <t xml:space="preserve">17781676571	</t>
  </si>
  <si>
    <t>[深州]尚客优快捷酒店(深州店)(80248557)</t>
  </si>
  <si>
    <t>特价房&lt;2人入住&gt;</t>
  </si>
  <si>
    <t>宋晓雄,刘大硕</t>
  </si>
  <si>
    <t xml:space="preserve">(THK)YD00680220409174248029;(THK)YD00680220409174248997;	</t>
  </si>
  <si>
    <t xml:space="preserve">17781835013	</t>
  </si>
  <si>
    <t>陆肖克</t>
  </si>
  <si>
    <t xml:space="preserve">2504611	</t>
  </si>
  <si>
    <t xml:space="preserve">17781955853	</t>
  </si>
  <si>
    <t>[湛江]IU酒店（湛江海滨公园观海长廊店）(76423452)</t>
  </si>
  <si>
    <t>小U·舒适大床房&lt;2人入住&gt;</t>
  </si>
  <si>
    <t>吴子庚</t>
  </si>
  <si>
    <t xml:space="preserve">2504732	</t>
  </si>
  <si>
    <t xml:space="preserve">17782214655	</t>
  </si>
  <si>
    <t>[青岛]7天优品酒店(青岛流亭机场汽车北站店)(80895610)</t>
  </si>
  <si>
    <t>特惠双床房&lt;2人入住&gt;</t>
  </si>
  <si>
    <t>张彬</t>
  </si>
  <si>
    <t xml:space="preserve">17782268273	</t>
  </si>
  <si>
    <t>[武汉]锦江之星(武汉菱角湖万达店)(83900895)</t>
  </si>
  <si>
    <t>标准房A&lt;2人入住&gt;</t>
  </si>
  <si>
    <t>龚义刚</t>
  </si>
  <si>
    <t xml:space="preserve">17782395023	</t>
  </si>
  <si>
    <t>[北京]IU酒店(北京西站丽泽商务区店)(76295707)</t>
  </si>
  <si>
    <t>小U精致双床房&lt;2人入住&gt;</t>
  </si>
  <si>
    <t>郝慧丰</t>
  </si>
  <si>
    <t>，</t>
  </si>
  <si>
    <t xml:space="preserve"> 13469 CNY</t>
  </si>
  <si>
    <t>A220425093715481</t>
  </si>
  <si>
    <t>总计：13469元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</si>
  <si>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</si>
  <si>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</si>
  <si>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</si>
  <si>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</si>
  <si>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</si>
  <si>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</si>
  <si>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</si>
  <si>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</si>
  <si>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</si>
  <si>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</si>
  <si>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</si>
  <si>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</si>
  <si>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</si>
  <si>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</si>
  <si>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</si>
  <si>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</si>
  <si>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</si>
  <si>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</si>
  <si>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</si>
  <si>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2504986</t>
  </si>
  <si>
    <t>IU酒店(北京西客站六里桥东地铁站店)</t>
  </si>
  <si>
    <t>2022-04-10</t>
  </si>
  <si>
    <t>退房日月结</t>
  </si>
  <si>
    <t>169.00</t>
  </si>
  <si>
    <t>RMB</t>
  </si>
  <si>
    <t>0</t>
  </si>
  <si>
    <t>0.00</t>
  </si>
  <si>
    <t>携程汇登国内直连</t>
  </si>
  <si>
    <t>01.011264</t>
  </si>
  <si>
    <t>2022-04-09 23:27:01</t>
  </si>
  <si>
    <t>否</t>
  </si>
  <si>
    <t>广州汇登信息科技有限公司</t>
  </si>
  <si>
    <t>直连</t>
  </si>
  <si>
    <t>2504917</t>
  </si>
  <si>
    <t>锦江之星(武汉菱角湖万达店)</t>
  </si>
  <si>
    <t>150.00</t>
  </si>
  <si>
    <t>2022-04-09 22:23:08</t>
  </si>
  <si>
    <t>2504880</t>
  </si>
  <si>
    <t>7天优品酒店(青岛流亭机场汽车北站店)</t>
  </si>
  <si>
    <t>126.00</t>
  </si>
  <si>
    <t>2022-04-09 21:54:56</t>
  </si>
  <si>
    <t>2504732</t>
  </si>
  <si>
    <t>IU酒店（湛江海滨公园观海长廊店）</t>
  </si>
  <si>
    <t>138.00</t>
  </si>
  <si>
    <t>2022-04-09 19:58:41</t>
  </si>
  <si>
    <t>2504611</t>
  </si>
  <si>
    <t>IU酒店(广州高铁南站钟村地铁站店)</t>
  </si>
  <si>
    <t>77.00</t>
  </si>
  <si>
    <t>2022-04-09 19:01:14</t>
  </si>
  <si>
    <t>2504475</t>
  </si>
  <si>
    <t>尚客优快捷酒店(深州店)</t>
  </si>
  <si>
    <t>2022-04-09 17:42:52</t>
  </si>
  <si>
    <t>2504361</t>
  </si>
  <si>
    <t>香港极栈公寓</t>
  </si>
  <si>
    <t>WONG PUI SHAN</t>
  </si>
  <si>
    <t>760.00</t>
  </si>
  <si>
    <t>2022-04-09 16:36:09</t>
  </si>
  <si>
    <t>2504272</t>
  </si>
  <si>
    <t>香港九龙海湾酒店</t>
  </si>
  <si>
    <t>yip pui man</t>
  </si>
  <si>
    <t>510.00</t>
  </si>
  <si>
    <t>2022-04-09 15:32:36</t>
  </si>
  <si>
    <t>2504270</t>
  </si>
  <si>
    <t>南投四季微旅行会馆</t>
  </si>
  <si>
    <t>HUANG CHIENHUA</t>
  </si>
  <si>
    <t>342.00</t>
  </si>
  <si>
    <t>2022-04-09 15:35:44</t>
  </si>
  <si>
    <t>2504063</t>
  </si>
  <si>
    <t>兰欧酒店(菏泽曹州牡丹园店)</t>
  </si>
  <si>
    <t>172.00</t>
  </si>
  <si>
    <t>2022-04-09 12:28:38</t>
  </si>
  <si>
    <t>2504035</t>
  </si>
  <si>
    <t>IP HOI WING,TSANG MING HIM</t>
  </si>
  <si>
    <t>433.00</t>
  </si>
  <si>
    <t>2022-04-09 12:02:24</t>
  </si>
  <si>
    <t>2504000</t>
  </si>
  <si>
    <t>KONG CHI KIU</t>
  </si>
  <si>
    <t>2022-04-09 11:38:52</t>
  </si>
  <si>
    <t>2503897</t>
  </si>
  <si>
    <t>格林豪泰商务酒店（单县浙江商贸城店）</t>
  </si>
  <si>
    <t>134.00</t>
  </si>
  <si>
    <t>2022-04-09 09:56:18</t>
  </si>
  <si>
    <t>2503724</t>
  </si>
  <si>
    <t>郑州中泰商务酒店</t>
  </si>
  <si>
    <t>85.00</t>
  </si>
  <si>
    <t>2022-04-09 02:21:47</t>
  </si>
  <si>
    <t>2022-04-08</t>
  </si>
  <si>
    <t>2503619</t>
  </si>
  <si>
    <t>麗枫酒店(广州天河客运站地铁站店)</t>
  </si>
  <si>
    <t>220.00</t>
  </si>
  <si>
    <t>2022-04-08 23:14:49</t>
  </si>
  <si>
    <t>2503610</t>
  </si>
  <si>
    <t>丽迪亚酒店（贵阳北站店）</t>
  </si>
  <si>
    <t>彭然</t>
  </si>
  <si>
    <t>53.00</t>
  </si>
  <si>
    <t>2022-04-08 23:04:01</t>
  </si>
  <si>
    <t>2503476</t>
  </si>
  <si>
    <t>工业家酒店</t>
  </si>
  <si>
    <t>Yang TianXiang</t>
  </si>
  <si>
    <t>429.00</t>
  </si>
  <si>
    <t>2022-04-08 20:42:45</t>
  </si>
  <si>
    <t>2503280</t>
  </si>
  <si>
    <t>MK居停</t>
  </si>
  <si>
    <t>Li Pui lin</t>
  </si>
  <si>
    <t>268.00</t>
  </si>
  <si>
    <t>2022-04-08 17:04:12</t>
  </si>
  <si>
    <t>2503133</t>
  </si>
  <si>
    <t>台北美仑大饭店</t>
  </si>
  <si>
    <t>CHEN LIANGCHING,LEE SHUWAN</t>
  </si>
  <si>
    <t>1364.00</t>
  </si>
  <si>
    <t>2022-04-08 15:01:16</t>
  </si>
  <si>
    <t>2502901</t>
  </si>
  <si>
    <t>冠阁大饭店</t>
  </si>
  <si>
    <t>Hsiao Pei fen,Hsiao Pei fen</t>
  </si>
  <si>
    <t>525.00</t>
  </si>
  <si>
    <t>2022-04-08 12:03:59</t>
  </si>
  <si>
    <t>2502409</t>
  </si>
  <si>
    <t>木的地酒店-中环</t>
  </si>
  <si>
    <t>WONG MAN chun</t>
  </si>
  <si>
    <t>758.00</t>
  </si>
  <si>
    <t>2022-04-08 00:13:56</t>
  </si>
  <si>
    <t>2022-04-07</t>
  </si>
  <si>
    <t>2502063</t>
  </si>
  <si>
    <t>灏美连锁式旅舍 - 北角</t>
  </si>
  <si>
    <t>CHAN ON CHUN</t>
  </si>
  <si>
    <t>354.00</t>
  </si>
  <si>
    <t>2022-04-07 20:01:12</t>
  </si>
  <si>
    <t>2501774</t>
  </si>
  <si>
    <t>HON PIKYUEN</t>
  </si>
  <si>
    <t>294.00</t>
  </si>
  <si>
    <t>2022-04-07 17:54:39</t>
  </si>
  <si>
    <t>2501058</t>
  </si>
  <si>
    <t>桃园中坜伯爵商务旅店</t>
  </si>
  <si>
    <t>Wang ting yi,Wang ting yi</t>
  </si>
  <si>
    <t>406.00</t>
  </si>
  <si>
    <t>2022-04-07 11:02:16</t>
  </si>
  <si>
    <t>2022-04-06</t>
  </si>
  <si>
    <t>2500598</t>
  </si>
  <si>
    <t>香港珀丽酒店</t>
  </si>
  <si>
    <t>Cheung Ka Man</t>
  </si>
  <si>
    <t>252.00</t>
  </si>
  <si>
    <t>2022-04-06 22:47:54</t>
  </si>
  <si>
    <t>2499762</t>
  </si>
  <si>
    <t>299.00</t>
  </si>
  <si>
    <t>149.50</t>
  </si>
  <si>
    <t>-149</t>
  </si>
  <si>
    <t>2022-04-06 13:50:50</t>
  </si>
  <si>
    <t>2022-04-04</t>
  </si>
  <si>
    <t>2497198</t>
  </si>
  <si>
    <t>LEE YU HIN</t>
  </si>
  <si>
    <t>386.00</t>
  </si>
  <si>
    <t>2022-04-04 16:52:29</t>
  </si>
  <si>
    <t>2022-04-01</t>
  </si>
  <si>
    <t>2493193</t>
  </si>
  <si>
    <t>香港六国酒店</t>
  </si>
  <si>
    <t>CHIU TSZ KWAN,HA KAI FUNG</t>
  </si>
  <si>
    <t>633.00</t>
  </si>
  <si>
    <t>2022-04-01 15:00:49</t>
  </si>
  <si>
    <t>2022-03-27</t>
  </si>
  <si>
    <t>2484682</t>
  </si>
  <si>
    <t>台北富裕自由商旅</t>
  </si>
  <si>
    <t>CHU CHIPEN</t>
  </si>
  <si>
    <t>536.00</t>
  </si>
  <si>
    <t>2022-03-27 01:20:35</t>
  </si>
  <si>
    <t>2022-03-23</t>
  </si>
  <si>
    <t>2479210</t>
  </si>
  <si>
    <t>月莱精品旅馆</t>
  </si>
  <si>
    <t>CHIANG HUICHEN</t>
  </si>
  <si>
    <t>681.00</t>
  </si>
  <si>
    <t>2022-03-23 12:27:05</t>
  </si>
  <si>
    <t>2022-03-20</t>
  </si>
  <si>
    <t>2475280</t>
  </si>
  <si>
    <t>烟波大饭店宜兰馆</t>
  </si>
  <si>
    <t>CHENG CHUNGCHIEH</t>
  </si>
  <si>
    <t>1170.00</t>
  </si>
  <si>
    <t>2022-03-20 14:17:31</t>
  </si>
  <si>
    <t>2022-03-19</t>
  </si>
  <si>
    <t>2474426</t>
  </si>
  <si>
    <t>台南富驿時尚酒店</t>
  </si>
  <si>
    <t>LIAO LUWEN</t>
  </si>
  <si>
    <t>763.00</t>
  </si>
  <si>
    <t>2022-03-19 16:44:35</t>
  </si>
  <si>
    <t>2022-03-13</t>
  </si>
  <si>
    <t>2465321</t>
  </si>
  <si>
    <t>天阁酒店(台中馆)</t>
  </si>
  <si>
    <t>YIN YINGCHIA</t>
  </si>
  <si>
    <t>547.00</t>
  </si>
  <si>
    <t>2022-03-13 21:11:25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</si>
</sst>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9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9" fillId="21" borderId="1" applyNumberFormat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44661</v>
      </c>
      <c r="H2" s="4">
        <v>1</v>
      </c>
      <c r="I2" s="4">
        <v>1</v>
      </c>
      <c r="J2" s="4">
        <v>1</v>
      </c>
      <c r="K2" s="4" t="s">
        <v>30</v>
      </c>
      <c r="L2" s="4">
        <v>547</v>
      </c>
      <c r="M2" s="4">
        <v>547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44676</v>
      </c>
      <c r="T2" s="4" t="s">
        <v>34</v>
      </c>
      <c r="U2" s="4">
        <v>547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44659</v>
      </c>
      <c r="G3" s="6">
        <v>44661</v>
      </c>
      <c r="H3" s="4">
        <v>1</v>
      </c>
      <c r="I3" s="4">
        <v>2</v>
      </c>
      <c r="J3" s="4">
        <v>2</v>
      </c>
      <c r="K3" s="4" t="s">
        <v>30</v>
      </c>
      <c r="L3" s="4">
        <v>763</v>
      </c>
      <c r="M3" s="4">
        <v>763</v>
      </c>
      <c r="N3" s="4" t="s">
        <v>40</v>
      </c>
      <c r="O3" s="4" t="s">
        <v>32</v>
      </c>
      <c r="P3" s="4" t="s">
        <v>33</v>
      </c>
      <c r="Q3" s="4">
        <v>0</v>
      </c>
      <c r="R3" s="7">
        <v>44639</v>
      </c>
      <c r="S3" s="6">
        <v>44676</v>
      </c>
      <c r="T3" s="4" t="s">
        <v>34</v>
      </c>
      <c r="U3" s="4">
        <v>763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44660</v>
      </c>
      <c r="G4" s="6">
        <v>44661</v>
      </c>
      <c r="H4" s="4">
        <v>1</v>
      </c>
      <c r="I4" s="4">
        <v>1</v>
      </c>
      <c r="J4" s="4">
        <v>1</v>
      </c>
      <c r="K4" s="4" t="s">
        <v>30</v>
      </c>
      <c r="L4" s="4">
        <v>1170</v>
      </c>
      <c r="M4" s="4">
        <v>1170</v>
      </c>
      <c r="N4" s="4" t="s">
        <v>46</v>
      </c>
      <c r="O4" s="4" t="s">
        <v>32</v>
      </c>
      <c r="P4" s="4" t="s">
        <v>33</v>
      </c>
      <c r="Q4" s="4">
        <v>0</v>
      </c>
      <c r="R4" s="7">
        <v>44640</v>
      </c>
      <c r="S4" s="6">
        <v>44676</v>
      </c>
      <c r="T4" s="4" t="s">
        <v>34</v>
      </c>
      <c r="U4" s="4">
        <v>1170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44660</v>
      </c>
      <c r="G5" s="6">
        <v>44661</v>
      </c>
      <c r="H5" s="4">
        <v>1</v>
      </c>
      <c r="I5" s="4">
        <v>1</v>
      </c>
      <c r="J5" s="4">
        <v>1</v>
      </c>
      <c r="K5" s="4" t="s">
        <v>30</v>
      </c>
      <c r="L5" s="4">
        <v>681</v>
      </c>
      <c r="M5" s="4">
        <v>681</v>
      </c>
      <c r="N5" s="4" t="s">
        <v>51</v>
      </c>
      <c r="O5" s="4" t="s">
        <v>32</v>
      </c>
      <c r="P5" s="4" t="s">
        <v>33</v>
      </c>
      <c r="Q5" s="4">
        <v>0</v>
      </c>
      <c r="R5" s="7">
        <v>44643</v>
      </c>
      <c r="S5" s="6">
        <v>44676</v>
      </c>
      <c r="T5" s="4" t="s">
        <v>34</v>
      </c>
      <c r="U5" s="4">
        <v>681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44660</v>
      </c>
      <c r="G6" s="6">
        <v>44661</v>
      </c>
      <c r="H6" s="4">
        <v>1</v>
      </c>
      <c r="I6" s="4">
        <v>1</v>
      </c>
      <c r="J6" s="4">
        <v>1</v>
      </c>
      <c r="K6" s="4" t="s">
        <v>30</v>
      </c>
      <c r="L6" s="4">
        <v>536</v>
      </c>
      <c r="M6" s="4">
        <v>536</v>
      </c>
      <c r="N6" s="4" t="s">
        <v>56</v>
      </c>
      <c r="O6" s="4" t="s">
        <v>32</v>
      </c>
      <c r="P6" s="4" t="s">
        <v>33</v>
      </c>
      <c r="Q6" s="4">
        <v>0</v>
      </c>
      <c r="R6" s="7">
        <v>44647</v>
      </c>
      <c r="S6" s="6">
        <v>44676</v>
      </c>
      <c r="T6" s="4" t="s">
        <v>34</v>
      </c>
      <c r="U6" s="4">
        <v>536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44660</v>
      </c>
      <c r="G7" s="6">
        <v>44661</v>
      </c>
      <c r="H7" s="4">
        <v>1</v>
      </c>
      <c r="I7" s="4">
        <v>1</v>
      </c>
      <c r="J7" s="4">
        <v>1</v>
      </c>
      <c r="K7" s="4" t="s">
        <v>30</v>
      </c>
      <c r="L7" s="4">
        <v>633</v>
      </c>
      <c r="M7" s="4">
        <v>633</v>
      </c>
      <c r="N7" s="4" t="s">
        <v>61</v>
      </c>
      <c r="O7" s="4" t="s">
        <v>32</v>
      </c>
      <c r="P7" s="4" t="s">
        <v>33</v>
      </c>
      <c r="Q7" s="4">
        <v>0</v>
      </c>
      <c r="R7" s="7">
        <v>44652</v>
      </c>
      <c r="S7" s="6">
        <v>44676</v>
      </c>
      <c r="T7" s="4" t="s">
        <v>34</v>
      </c>
      <c r="U7" s="4">
        <v>633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44660</v>
      </c>
      <c r="G8" s="6">
        <v>44661</v>
      </c>
      <c r="H8" s="4">
        <v>1</v>
      </c>
      <c r="I8" s="4">
        <v>1</v>
      </c>
      <c r="J8" s="4">
        <v>1</v>
      </c>
      <c r="K8" s="4" t="s">
        <v>30</v>
      </c>
      <c r="L8" s="4">
        <v>386</v>
      </c>
      <c r="M8" s="4">
        <v>386</v>
      </c>
      <c r="N8" s="4" t="s">
        <v>66</v>
      </c>
      <c r="O8" s="4" t="s">
        <v>32</v>
      </c>
      <c r="P8" s="4" t="s">
        <v>33</v>
      </c>
      <c r="Q8" s="4">
        <v>0</v>
      </c>
      <c r="R8" s="7">
        <v>44655</v>
      </c>
      <c r="S8" s="6">
        <v>44676</v>
      </c>
      <c r="T8" s="4" t="s">
        <v>34</v>
      </c>
      <c r="U8" s="4">
        <v>386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44657</v>
      </c>
      <c r="G9" s="6">
        <v>44661</v>
      </c>
      <c r="H9" s="4">
        <v>1</v>
      </c>
      <c r="I9" s="4">
        <v>4</v>
      </c>
      <c r="J9" s="4">
        <v>4</v>
      </c>
      <c r="K9" s="4" t="s">
        <v>30</v>
      </c>
      <c r="L9" s="4">
        <v>299</v>
      </c>
      <c r="M9" s="4">
        <v>299</v>
      </c>
      <c r="N9" s="4" t="s">
        <v>71</v>
      </c>
      <c r="O9" s="4" t="s">
        <v>32</v>
      </c>
      <c r="P9" s="4" t="s">
        <v>33</v>
      </c>
      <c r="Q9" s="4">
        <v>0</v>
      </c>
      <c r="R9" s="7">
        <v>44657</v>
      </c>
      <c r="S9" s="6">
        <v>44676</v>
      </c>
      <c r="T9" s="4" t="s">
        <v>34</v>
      </c>
      <c r="U9" s="4">
        <v>299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64</v>
      </c>
      <c r="E10" s="4" t="s">
        <v>74</v>
      </c>
      <c r="F10" s="6">
        <v>44660</v>
      </c>
      <c r="G10" s="6">
        <v>44661</v>
      </c>
      <c r="H10" s="4">
        <v>1</v>
      </c>
      <c r="I10" s="4">
        <v>1</v>
      </c>
      <c r="J10" s="4">
        <v>1</v>
      </c>
      <c r="K10" s="4" t="s">
        <v>30</v>
      </c>
      <c r="L10" s="4">
        <v>252</v>
      </c>
      <c r="M10" s="4">
        <v>252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44657</v>
      </c>
      <c r="S10" s="6">
        <v>44676</v>
      </c>
      <c r="T10" s="4" t="s">
        <v>34</v>
      </c>
      <c r="U10" s="4">
        <v>252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44659</v>
      </c>
      <c r="G11" s="6">
        <v>44661</v>
      </c>
      <c r="H11" s="4">
        <v>1</v>
      </c>
      <c r="I11" s="4">
        <v>2</v>
      </c>
      <c r="J11" s="4">
        <v>2</v>
      </c>
      <c r="K11" s="4" t="s">
        <v>30</v>
      </c>
      <c r="L11" s="4">
        <v>406</v>
      </c>
      <c r="M11" s="4">
        <v>406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44658</v>
      </c>
      <c r="S11" s="6">
        <v>44676</v>
      </c>
      <c r="T11" s="4" t="s">
        <v>34</v>
      </c>
      <c r="U11" s="4">
        <v>406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44660</v>
      </c>
      <c r="G12" s="6">
        <v>44661</v>
      </c>
      <c r="H12" s="4">
        <v>1</v>
      </c>
      <c r="I12" s="4">
        <v>1</v>
      </c>
      <c r="J12" s="4">
        <v>1</v>
      </c>
      <c r="K12" s="4" t="s">
        <v>30</v>
      </c>
      <c r="L12" s="4">
        <v>294</v>
      </c>
      <c r="M12" s="4">
        <v>294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44658</v>
      </c>
      <c r="S12" s="6">
        <v>44676</v>
      </c>
      <c r="T12" s="4" t="s">
        <v>34</v>
      </c>
      <c r="U12" s="4">
        <v>294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44659</v>
      </c>
      <c r="G13" s="6">
        <v>44661</v>
      </c>
      <c r="H13" s="4">
        <v>1</v>
      </c>
      <c r="I13" s="4">
        <v>2</v>
      </c>
      <c r="J13" s="4">
        <v>2</v>
      </c>
      <c r="K13" s="4" t="s">
        <v>30</v>
      </c>
      <c r="L13" s="4">
        <v>354</v>
      </c>
      <c r="M13" s="4">
        <v>354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44658</v>
      </c>
      <c r="S13" s="6">
        <v>44676</v>
      </c>
      <c r="T13" s="4" t="s">
        <v>34</v>
      </c>
      <c r="U13" s="4">
        <v>354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92</v>
      </c>
      <c r="D14" s="4" t="s">
        <v>69</v>
      </c>
      <c r="E14" s="4" t="s">
        <v>70</v>
      </c>
      <c r="F14" s="6">
        <v>44657</v>
      </c>
      <c r="G14" s="6">
        <v>44661</v>
      </c>
      <c r="H14" s="4">
        <v>1</v>
      </c>
      <c r="I14" s="4">
        <v>4</v>
      </c>
      <c r="J14" s="4">
        <v>4</v>
      </c>
      <c r="K14" s="4" t="s">
        <v>30</v>
      </c>
      <c r="L14" s="4">
        <v>-148</v>
      </c>
      <c r="M14" s="4">
        <v>-148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44657</v>
      </c>
      <c r="S14" s="6">
        <v>44676</v>
      </c>
      <c r="T14" s="4" t="s">
        <v>34</v>
      </c>
      <c r="U14" s="4">
        <v>-148</v>
      </c>
      <c r="V14" s="4">
        <v>0</v>
      </c>
      <c r="W14" s="4">
        <v>0</v>
      </c>
      <c r="X14" s="4" t="s">
        <v>72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44660</v>
      </c>
      <c r="G15" s="6">
        <v>44661</v>
      </c>
      <c r="H15" s="4">
        <v>1</v>
      </c>
      <c r="I15" s="4">
        <v>1</v>
      </c>
      <c r="J15" s="4">
        <v>1</v>
      </c>
      <c r="K15" s="4" t="s">
        <v>30</v>
      </c>
      <c r="L15" s="4">
        <v>758</v>
      </c>
      <c r="M15" s="4">
        <v>758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44659</v>
      </c>
      <c r="S15" s="6">
        <v>44676</v>
      </c>
      <c r="T15" s="4" t="s">
        <v>34</v>
      </c>
      <c r="U15" s="4">
        <v>758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44660</v>
      </c>
      <c r="G16" s="6">
        <v>44661</v>
      </c>
      <c r="H16" s="4">
        <v>1</v>
      </c>
      <c r="I16" s="4">
        <v>1</v>
      </c>
      <c r="J16" s="4">
        <v>1</v>
      </c>
      <c r="K16" s="4" t="s">
        <v>30</v>
      </c>
      <c r="L16" s="4">
        <v>525</v>
      </c>
      <c r="M16" s="4">
        <v>525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44659</v>
      </c>
      <c r="S16" s="6">
        <v>44676</v>
      </c>
      <c r="T16" s="4" t="s">
        <v>34</v>
      </c>
      <c r="U16" s="4">
        <v>525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44660</v>
      </c>
      <c r="G17" s="6">
        <v>44661</v>
      </c>
      <c r="H17" s="4">
        <v>2</v>
      </c>
      <c r="I17" s="4">
        <v>1</v>
      </c>
      <c r="J17" s="4">
        <v>2</v>
      </c>
      <c r="K17" s="4" t="s">
        <v>30</v>
      </c>
      <c r="L17" s="4">
        <v>1364</v>
      </c>
      <c r="M17" s="4">
        <v>1364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44659</v>
      </c>
      <c r="S17" s="6">
        <v>44676</v>
      </c>
      <c r="T17" s="4" t="s">
        <v>34</v>
      </c>
      <c r="U17" s="4">
        <v>1364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83</v>
      </c>
      <c r="E18" s="4" t="s">
        <v>108</v>
      </c>
      <c r="F18" s="6">
        <v>44660</v>
      </c>
      <c r="G18" s="6">
        <v>44661</v>
      </c>
      <c r="H18" s="4">
        <v>1</v>
      </c>
      <c r="I18" s="4">
        <v>1</v>
      </c>
      <c r="J18" s="4">
        <v>1</v>
      </c>
      <c r="K18" s="4" t="s">
        <v>30</v>
      </c>
      <c r="L18" s="4">
        <v>268</v>
      </c>
      <c r="M18" s="4">
        <v>268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44659</v>
      </c>
      <c r="S18" s="6">
        <v>44676</v>
      </c>
      <c r="T18" s="4" t="s">
        <v>34</v>
      </c>
      <c r="U18" s="4">
        <v>268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44660</v>
      </c>
      <c r="G19" s="6">
        <v>44661</v>
      </c>
      <c r="H19" s="4">
        <v>1</v>
      </c>
      <c r="I19" s="4">
        <v>1</v>
      </c>
      <c r="J19" s="4">
        <v>1</v>
      </c>
      <c r="K19" s="4" t="s">
        <v>30</v>
      </c>
      <c r="L19" s="4">
        <v>429</v>
      </c>
      <c r="M19" s="4">
        <v>429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44659</v>
      </c>
      <c r="S19" s="6">
        <v>44676</v>
      </c>
      <c r="T19" s="4" t="s">
        <v>34</v>
      </c>
      <c r="U19" s="4">
        <v>429</v>
      </c>
      <c r="V19" s="4">
        <v>0</v>
      </c>
      <c r="W19" s="4">
        <v>0</v>
      </c>
      <c r="X19" s="4" t="s">
        <v>35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/>
      <c r="F20" s="6">
        <v>44660</v>
      </c>
      <c r="G20" s="6">
        <v>44661</v>
      </c>
      <c r="H20" s="4">
        <v>0</v>
      </c>
      <c r="I20" s="4">
        <v>1</v>
      </c>
      <c r="J20" s="4">
        <v>0</v>
      </c>
      <c r="K20" s="4" t="s">
        <v>30</v>
      </c>
      <c r="L20" s="4">
        <v>53</v>
      </c>
      <c r="M20" s="4">
        <v>53</v>
      </c>
      <c r="N20" s="4"/>
      <c r="O20" s="4" t="s">
        <v>32</v>
      </c>
      <c r="P20" s="4" t="s">
        <v>33</v>
      </c>
      <c r="Q20" s="4">
        <v>0</v>
      </c>
      <c r="R20" s="7">
        <v>44659</v>
      </c>
      <c r="S20" s="6">
        <v>44676</v>
      </c>
      <c r="T20" s="4" t="s">
        <v>34</v>
      </c>
      <c r="U20" s="4">
        <v>53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44660</v>
      </c>
      <c r="G21" s="6">
        <v>44661</v>
      </c>
      <c r="H21" s="4">
        <v>1</v>
      </c>
      <c r="I21" s="4">
        <v>1</v>
      </c>
      <c r="J21" s="4">
        <v>1</v>
      </c>
      <c r="K21" s="4" t="s">
        <v>30</v>
      </c>
      <c r="L21" s="4">
        <v>220</v>
      </c>
      <c r="M21" s="4">
        <v>220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44659</v>
      </c>
      <c r="S21" s="6">
        <v>44676</v>
      </c>
      <c r="T21" s="4" t="s">
        <v>34</v>
      </c>
      <c r="U21" s="4">
        <v>220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44660</v>
      </c>
      <c r="G22" s="6">
        <v>44661</v>
      </c>
      <c r="H22" s="4">
        <v>1</v>
      </c>
      <c r="I22" s="4">
        <v>1</v>
      </c>
      <c r="J22" s="4">
        <v>1</v>
      </c>
      <c r="K22" s="4" t="s">
        <v>30</v>
      </c>
      <c r="L22" s="4">
        <v>85</v>
      </c>
      <c r="M22" s="4">
        <v>85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44660</v>
      </c>
      <c r="S22" s="6">
        <v>44676</v>
      </c>
      <c r="T22" s="4" t="s">
        <v>34</v>
      </c>
      <c r="U22" s="4">
        <v>85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44660</v>
      </c>
      <c r="G23" s="6">
        <v>44661</v>
      </c>
      <c r="H23" s="4">
        <v>1</v>
      </c>
      <c r="I23" s="4">
        <v>1</v>
      </c>
      <c r="J23" s="4">
        <v>1</v>
      </c>
      <c r="K23" s="4" t="s">
        <v>30</v>
      </c>
      <c r="L23" s="4">
        <v>134</v>
      </c>
      <c r="M23" s="4">
        <v>134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44660</v>
      </c>
      <c r="S23" s="6">
        <v>44676</v>
      </c>
      <c r="T23" s="4" t="s">
        <v>34</v>
      </c>
      <c r="U23" s="4">
        <v>134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44660</v>
      </c>
      <c r="G24" s="6">
        <v>44661</v>
      </c>
      <c r="H24" s="4">
        <v>1</v>
      </c>
      <c r="I24" s="4">
        <v>1</v>
      </c>
      <c r="J24" s="4">
        <v>1</v>
      </c>
      <c r="K24" s="4" t="s">
        <v>30</v>
      </c>
      <c r="L24" s="4">
        <v>433</v>
      </c>
      <c r="M24" s="4">
        <v>433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44660</v>
      </c>
      <c r="S24" s="6">
        <v>44676</v>
      </c>
      <c r="T24" s="4" t="s">
        <v>34</v>
      </c>
      <c r="U24" s="4">
        <v>433</v>
      </c>
      <c r="V24" s="4">
        <v>0</v>
      </c>
      <c r="W24" s="4">
        <v>0</v>
      </c>
      <c r="X24" s="4" t="s">
        <v>135</v>
      </c>
      <c r="Y24" s="4" t="s">
        <v>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44660</v>
      </c>
      <c r="G25" s="6">
        <v>44661</v>
      </c>
      <c r="H25" s="4">
        <v>1</v>
      </c>
      <c r="I25" s="4">
        <v>1</v>
      </c>
      <c r="J25" s="4">
        <v>1</v>
      </c>
      <c r="K25" s="4" t="s">
        <v>30</v>
      </c>
      <c r="L25" s="4">
        <v>433</v>
      </c>
      <c r="M25" s="4">
        <v>433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44660</v>
      </c>
      <c r="S25" s="6">
        <v>44676</v>
      </c>
      <c r="T25" s="4" t="s">
        <v>34</v>
      </c>
      <c r="U25" s="4">
        <v>433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44660</v>
      </c>
      <c r="G26" s="6">
        <v>44661</v>
      </c>
      <c r="H26" s="4">
        <v>1</v>
      </c>
      <c r="I26" s="4">
        <v>1</v>
      </c>
      <c r="J26" s="4">
        <v>1</v>
      </c>
      <c r="K26" s="4" t="s">
        <v>30</v>
      </c>
      <c r="L26" s="4">
        <v>172</v>
      </c>
      <c r="M26" s="4">
        <v>172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44660</v>
      </c>
      <c r="S26" s="6">
        <v>44676</v>
      </c>
      <c r="T26" s="4" t="s">
        <v>34</v>
      </c>
      <c r="U26" s="4">
        <v>172</v>
      </c>
      <c r="V26" s="4">
        <v>0</v>
      </c>
      <c r="W26" s="4">
        <v>0</v>
      </c>
      <c r="X26" s="4" t="s">
        <v>35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44660</v>
      </c>
      <c r="G27" s="6">
        <v>44661</v>
      </c>
      <c r="H27" s="4">
        <v>1</v>
      </c>
      <c r="I27" s="4">
        <v>1</v>
      </c>
      <c r="J27" s="4">
        <v>1</v>
      </c>
      <c r="K27" s="4" t="s">
        <v>30</v>
      </c>
      <c r="L27" s="4">
        <v>342</v>
      </c>
      <c r="M27" s="4">
        <v>342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44660</v>
      </c>
      <c r="S27" s="6">
        <v>44676</v>
      </c>
      <c r="T27" s="4" t="s">
        <v>34</v>
      </c>
      <c r="U27" s="4">
        <v>342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44660</v>
      </c>
      <c r="G28" s="6">
        <v>44661</v>
      </c>
      <c r="H28" s="4">
        <v>1</v>
      </c>
      <c r="I28" s="4">
        <v>1</v>
      </c>
      <c r="J28" s="4">
        <v>1</v>
      </c>
      <c r="K28" s="4" t="s">
        <v>30</v>
      </c>
      <c r="L28" s="4">
        <v>510</v>
      </c>
      <c r="M28" s="4">
        <v>510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44660</v>
      </c>
      <c r="S28" s="6">
        <v>44676</v>
      </c>
      <c r="T28" s="4" t="s">
        <v>34</v>
      </c>
      <c r="U28" s="4">
        <v>510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44660</v>
      </c>
      <c r="G29" s="6">
        <v>44661</v>
      </c>
      <c r="H29" s="4">
        <v>1</v>
      </c>
      <c r="I29" s="4">
        <v>1</v>
      </c>
      <c r="J29" s="4">
        <v>1</v>
      </c>
      <c r="K29" s="4" t="s">
        <v>30</v>
      </c>
      <c r="L29" s="4">
        <v>760</v>
      </c>
      <c r="M29" s="4">
        <v>760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44660</v>
      </c>
      <c r="S29" s="6">
        <v>44676</v>
      </c>
      <c r="T29" s="4" t="s">
        <v>34</v>
      </c>
      <c r="U29" s="4">
        <v>760</v>
      </c>
      <c r="V29" s="4">
        <v>0</v>
      </c>
      <c r="W29" s="4">
        <v>0</v>
      </c>
      <c r="X29" s="4" t="s">
        <v>35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44660</v>
      </c>
      <c r="G30" s="6">
        <v>44661</v>
      </c>
      <c r="H30" s="4">
        <v>2</v>
      </c>
      <c r="I30" s="4">
        <v>1</v>
      </c>
      <c r="J30" s="4">
        <v>2</v>
      </c>
      <c r="K30" s="4" t="s">
        <v>30</v>
      </c>
      <c r="L30" s="4">
        <v>150</v>
      </c>
      <c r="M30" s="4">
        <v>150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44660</v>
      </c>
      <c r="S30" s="6">
        <v>44676</v>
      </c>
      <c r="T30" s="4" t="s">
        <v>34</v>
      </c>
      <c r="U30" s="4">
        <v>150</v>
      </c>
      <c r="V30" s="4">
        <v>0</v>
      </c>
      <c r="W30" s="4">
        <v>0</v>
      </c>
      <c r="X30" s="4" t="s">
        <v>35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69</v>
      </c>
      <c r="E31" s="4" t="s">
        <v>70</v>
      </c>
      <c r="F31" s="6">
        <v>44660</v>
      </c>
      <c r="G31" s="6">
        <v>44661</v>
      </c>
      <c r="H31" s="4">
        <v>1</v>
      </c>
      <c r="I31" s="4">
        <v>1</v>
      </c>
      <c r="J31" s="4">
        <v>1</v>
      </c>
      <c r="K31" s="4" t="s">
        <v>30</v>
      </c>
      <c r="L31" s="4">
        <v>77</v>
      </c>
      <c r="M31" s="4">
        <v>77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44660</v>
      </c>
      <c r="S31" s="6">
        <v>44676</v>
      </c>
      <c r="T31" s="4" t="s">
        <v>34</v>
      </c>
      <c r="U31" s="4">
        <v>77</v>
      </c>
      <c r="V31" s="4">
        <v>0</v>
      </c>
      <c r="W31" s="4">
        <v>0</v>
      </c>
      <c r="X31" s="4" t="s">
        <v>162</v>
      </c>
      <c r="Y31" s="4" t="s">
        <v>35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44660</v>
      </c>
      <c r="G32" s="6">
        <v>44661</v>
      </c>
      <c r="H32" s="4">
        <v>1</v>
      </c>
      <c r="I32" s="4">
        <v>1</v>
      </c>
      <c r="J32" s="4">
        <v>1</v>
      </c>
      <c r="K32" s="4" t="s">
        <v>30</v>
      </c>
      <c r="L32" s="4">
        <v>138</v>
      </c>
      <c r="M32" s="4">
        <v>138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44660</v>
      </c>
      <c r="S32" s="6">
        <v>44676</v>
      </c>
      <c r="T32" s="4" t="s">
        <v>34</v>
      </c>
      <c r="U32" s="4">
        <v>138</v>
      </c>
      <c r="V32" s="4">
        <v>0</v>
      </c>
      <c r="W32" s="4">
        <v>0</v>
      </c>
      <c r="X32" s="4" t="s">
        <v>167</v>
      </c>
      <c r="Y32" s="4" t="s">
        <v>35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44660</v>
      </c>
      <c r="G33" s="6">
        <v>44661</v>
      </c>
      <c r="H33" s="4">
        <v>1</v>
      </c>
      <c r="I33" s="4">
        <v>1</v>
      </c>
      <c r="J33" s="4">
        <v>1</v>
      </c>
      <c r="K33" s="4" t="s">
        <v>30</v>
      </c>
      <c r="L33" s="4">
        <v>126</v>
      </c>
      <c r="M33" s="4">
        <v>126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44660</v>
      </c>
      <c r="S33" s="6">
        <v>44676</v>
      </c>
      <c r="T33" s="4" t="s">
        <v>34</v>
      </c>
      <c r="U33" s="4">
        <v>126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44660</v>
      </c>
      <c r="G34" s="6">
        <v>44661</v>
      </c>
      <c r="H34" s="4">
        <v>1</v>
      </c>
      <c r="I34" s="4">
        <v>1</v>
      </c>
      <c r="J34" s="4">
        <v>1</v>
      </c>
      <c r="K34" s="4" t="s">
        <v>30</v>
      </c>
      <c r="L34" s="4">
        <v>150</v>
      </c>
      <c r="M34" s="4">
        <v>150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44660</v>
      </c>
      <c r="S34" s="6">
        <v>44676</v>
      </c>
      <c r="T34" s="4" t="s">
        <v>34</v>
      </c>
      <c r="U34" s="4">
        <v>150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44660</v>
      </c>
      <c r="G35" s="6">
        <v>44661</v>
      </c>
      <c r="H35" s="4">
        <v>1</v>
      </c>
      <c r="I35" s="4">
        <v>1</v>
      </c>
      <c r="J35" s="4">
        <v>1</v>
      </c>
      <c r="K35" s="4" t="s">
        <v>30</v>
      </c>
      <c r="L35" s="4">
        <v>169</v>
      </c>
      <c r="M35" s="4">
        <v>169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44660</v>
      </c>
      <c r="S35" s="6">
        <v>44676</v>
      </c>
      <c r="T35" s="4" t="s">
        <v>34</v>
      </c>
      <c r="U35" s="4">
        <v>169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7" workbookViewId="0">
      <selection activeCell="A40" sqref="A40:A41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180</v>
      </c>
    </row>
    <row r="2" s="4" customFormat="1" spans="1:9">
      <c r="A2" s="5">
        <v>17641706389</v>
      </c>
      <c r="B2" s="6">
        <v>44660</v>
      </c>
      <c r="C2" s="6">
        <v>44661</v>
      </c>
      <c r="D2" s="4">
        <v>547</v>
      </c>
      <c r="E2" s="4" t="str">
        <f>VLOOKUP(A2,HOP!A:L,12,0)</f>
        <v>547.00</v>
      </c>
      <c r="F2" s="4" t="str">
        <f>VLOOKUP(A2,HOP!A:C,3,0)</f>
        <v>2465321</v>
      </c>
      <c r="G2" s="4">
        <f>D2-E2</f>
        <v>0</v>
      </c>
      <c r="H2" s="4" t="str">
        <f>$H$1&amp;F2</f>
        <v>，2465321</v>
      </c>
      <c r="I2" s="4" t="str">
        <f>VLOOKUP(A2,HOP!A:U,21,0)</f>
        <v>直连</v>
      </c>
    </row>
    <row r="3" s="4" customFormat="1" spans="1:9">
      <c r="A3" s="5">
        <v>17679009134</v>
      </c>
      <c r="B3" s="6">
        <v>44659</v>
      </c>
      <c r="C3" s="6">
        <v>44661</v>
      </c>
      <c r="D3" s="4">
        <v>763</v>
      </c>
      <c r="E3" s="4" t="str">
        <f>VLOOKUP(A3,HOP!A:L,12,0)</f>
        <v>763.00</v>
      </c>
      <c r="F3" s="4" t="str">
        <f>VLOOKUP(A3,HOP!A:C,3,0)</f>
        <v>2474426</v>
      </c>
      <c r="G3" s="4">
        <f t="shared" ref="G3:G34" si="0">D3-E3</f>
        <v>0</v>
      </c>
      <c r="H3" s="4" t="str">
        <f t="shared" ref="H3:H34" si="1">$H$1&amp;F3</f>
        <v>，2474426</v>
      </c>
      <c r="I3" s="4" t="str">
        <f>VLOOKUP(A3,HOP!A:U,21,0)</f>
        <v>直连</v>
      </c>
    </row>
    <row r="4" s="4" customFormat="1" spans="1:9">
      <c r="A4" s="5">
        <v>17686794219</v>
      </c>
      <c r="B4" s="6">
        <v>44660</v>
      </c>
      <c r="C4" s="6">
        <v>44661</v>
      </c>
      <c r="D4" s="4">
        <v>1170</v>
      </c>
      <c r="E4" s="4" t="str">
        <f>VLOOKUP(A4,HOP!A:L,12,0)</f>
        <v>1170.00</v>
      </c>
      <c r="F4" s="4" t="str">
        <f>VLOOKUP(A4,HOP!A:C,3,0)</f>
        <v>2475280</v>
      </c>
      <c r="G4" s="4">
        <f t="shared" si="0"/>
        <v>0</v>
      </c>
      <c r="H4" s="4" t="str">
        <f t="shared" si="1"/>
        <v>，2475280</v>
      </c>
      <c r="I4" s="4" t="str">
        <f>VLOOKUP(A4,HOP!A:U,21,0)</f>
        <v>直连</v>
      </c>
    </row>
    <row r="5" s="4" customFormat="1" spans="1:9">
      <c r="A5" s="5">
        <v>17699726829</v>
      </c>
      <c r="B5" s="6">
        <v>44660</v>
      </c>
      <c r="C5" s="6">
        <v>44661</v>
      </c>
      <c r="D5" s="4">
        <v>681</v>
      </c>
      <c r="E5" s="4" t="str">
        <f>VLOOKUP(A5,HOP!A:L,12,0)</f>
        <v>681.00</v>
      </c>
      <c r="F5" s="4" t="str">
        <f>VLOOKUP(A5,HOP!A:C,3,0)</f>
        <v>2479210</v>
      </c>
      <c r="G5" s="4">
        <f t="shared" si="0"/>
        <v>0</v>
      </c>
      <c r="H5" s="4" t="str">
        <f t="shared" si="1"/>
        <v>，2479210</v>
      </c>
      <c r="I5" s="4" t="str">
        <f>VLOOKUP(A5,HOP!A:U,21,0)</f>
        <v>直连</v>
      </c>
    </row>
    <row r="6" s="4" customFormat="1" spans="1:9">
      <c r="A6" s="5">
        <v>17718944762</v>
      </c>
      <c r="B6" s="6">
        <v>44660</v>
      </c>
      <c r="C6" s="6">
        <v>44661</v>
      </c>
      <c r="D6" s="4">
        <v>536</v>
      </c>
      <c r="E6" s="4" t="str">
        <f>VLOOKUP(A6,HOP!A:L,12,0)</f>
        <v>536.00</v>
      </c>
      <c r="F6" s="4" t="str">
        <f>VLOOKUP(A6,HOP!A:C,3,0)</f>
        <v>2484682</v>
      </c>
      <c r="G6" s="4">
        <f t="shared" si="0"/>
        <v>0</v>
      </c>
      <c r="H6" s="4" t="str">
        <f t="shared" si="1"/>
        <v>，2484682</v>
      </c>
      <c r="I6" s="4" t="str">
        <f>VLOOKUP(A6,HOP!A:U,21,0)</f>
        <v>直连</v>
      </c>
    </row>
    <row r="7" s="4" customFormat="1" spans="1:9">
      <c r="A7" s="5">
        <v>17745220833</v>
      </c>
      <c r="B7" s="6">
        <v>44660</v>
      </c>
      <c r="C7" s="6">
        <v>44661</v>
      </c>
      <c r="D7" s="4">
        <v>633</v>
      </c>
      <c r="E7" s="4" t="str">
        <f>VLOOKUP(A7,HOP!A:L,12,0)</f>
        <v>633.00</v>
      </c>
      <c r="F7" s="4" t="str">
        <f>VLOOKUP(A7,HOP!A:C,3,0)</f>
        <v>2493193</v>
      </c>
      <c r="G7" s="4">
        <f t="shared" si="0"/>
        <v>0</v>
      </c>
      <c r="H7" s="4" t="str">
        <f t="shared" si="1"/>
        <v>，2493193</v>
      </c>
      <c r="I7" s="4" t="str">
        <f>VLOOKUP(A7,HOP!A:U,21,0)</f>
        <v>直连</v>
      </c>
    </row>
    <row r="8" s="4" customFormat="1" spans="1:9">
      <c r="A8" s="5">
        <v>17761616652</v>
      </c>
      <c r="B8" s="6">
        <v>44660</v>
      </c>
      <c r="C8" s="6">
        <v>44661</v>
      </c>
      <c r="D8" s="4">
        <v>386</v>
      </c>
      <c r="E8" s="4" t="str">
        <f>VLOOKUP(A8,HOP!A:L,12,0)</f>
        <v>386.00</v>
      </c>
      <c r="F8" s="4" t="str">
        <f>VLOOKUP(A8,HOP!A:C,3,0)</f>
        <v>2497198</v>
      </c>
      <c r="G8" s="4">
        <f t="shared" si="0"/>
        <v>0</v>
      </c>
      <c r="H8" s="4" t="str">
        <f t="shared" si="1"/>
        <v>，2497198</v>
      </c>
      <c r="I8" s="4" t="str">
        <f>VLOOKUP(A8,HOP!A:U,21,0)</f>
        <v>直连</v>
      </c>
    </row>
    <row r="9" s="4" customFormat="1" spans="1:9">
      <c r="A9" s="5">
        <v>17770209384</v>
      </c>
      <c r="B9" s="6">
        <v>44657</v>
      </c>
      <c r="C9" s="6">
        <v>44661</v>
      </c>
      <c r="D9" s="4">
        <v>151</v>
      </c>
      <c r="E9" s="4">
        <v>151</v>
      </c>
      <c r="F9" s="4" t="str">
        <f>VLOOKUP(A9,HOP!A:C,3,0)</f>
        <v>2499762</v>
      </c>
      <c r="G9" s="4">
        <f t="shared" si="0"/>
        <v>0</v>
      </c>
      <c r="H9" s="4" t="str">
        <f t="shared" si="1"/>
        <v>，2499762</v>
      </c>
      <c r="I9" s="4" t="str">
        <f>VLOOKUP(A9,HOP!A:U,21,0)</f>
        <v>直连</v>
      </c>
    </row>
    <row r="10" s="4" customFormat="1" spans="1:9">
      <c r="A10" s="5">
        <v>17771301049</v>
      </c>
      <c r="B10" s="6">
        <v>44660</v>
      </c>
      <c r="C10" s="6">
        <v>44661</v>
      </c>
      <c r="D10" s="4">
        <v>252</v>
      </c>
      <c r="E10" s="4" t="str">
        <f>VLOOKUP(A10,HOP!A:L,12,0)</f>
        <v>252.00</v>
      </c>
      <c r="F10" s="4" t="str">
        <f>VLOOKUP(A10,HOP!A:C,3,0)</f>
        <v>2500598</v>
      </c>
      <c r="G10" s="4">
        <f t="shared" si="0"/>
        <v>0</v>
      </c>
      <c r="H10" s="4" t="str">
        <f t="shared" si="1"/>
        <v>，2500598</v>
      </c>
      <c r="I10" s="4" t="str">
        <f>VLOOKUP(A10,HOP!A:U,21,0)</f>
        <v>直连</v>
      </c>
    </row>
    <row r="11" s="4" customFormat="1" spans="1:9">
      <c r="A11" s="5">
        <v>17771866222</v>
      </c>
      <c r="B11" s="6">
        <v>44659</v>
      </c>
      <c r="C11" s="6">
        <v>44661</v>
      </c>
      <c r="D11" s="4">
        <v>406</v>
      </c>
      <c r="E11" s="4" t="str">
        <f>VLOOKUP(A11,HOP!A:L,12,0)</f>
        <v>406.00</v>
      </c>
      <c r="F11" s="4" t="str">
        <f>VLOOKUP(A11,HOP!A:C,3,0)</f>
        <v>2501058</v>
      </c>
      <c r="G11" s="4">
        <f t="shared" si="0"/>
        <v>0</v>
      </c>
      <c r="H11" s="4" t="str">
        <f t="shared" si="1"/>
        <v>，2501058</v>
      </c>
      <c r="I11" s="4" t="str">
        <f>VLOOKUP(A11,HOP!A:U,21,0)</f>
        <v>直连</v>
      </c>
    </row>
    <row r="12" s="4" customFormat="1" spans="1:9">
      <c r="A12" s="5">
        <v>17772739595</v>
      </c>
      <c r="B12" s="6">
        <v>44660</v>
      </c>
      <c r="C12" s="6">
        <v>44661</v>
      </c>
      <c r="D12" s="4">
        <v>294</v>
      </c>
      <c r="E12" s="4" t="str">
        <f>VLOOKUP(A12,HOP!A:L,12,0)</f>
        <v>294.00</v>
      </c>
      <c r="F12" s="4" t="str">
        <f>VLOOKUP(A12,HOP!A:C,3,0)</f>
        <v>2501774</v>
      </c>
      <c r="G12" s="4">
        <f t="shared" si="0"/>
        <v>0</v>
      </c>
      <c r="H12" s="4" t="str">
        <f t="shared" si="1"/>
        <v>，2501774</v>
      </c>
      <c r="I12" s="4" t="str">
        <f>VLOOKUP(A12,HOP!A:U,21,0)</f>
        <v>直连</v>
      </c>
    </row>
    <row r="13" s="4" customFormat="1" spans="1:9">
      <c r="A13" s="5">
        <v>17773044562</v>
      </c>
      <c r="B13" s="6">
        <v>44659</v>
      </c>
      <c r="C13" s="6">
        <v>44661</v>
      </c>
      <c r="D13" s="4">
        <v>354</v>
      </c>
      <c r="E13" s="4" t="str">
        <f>VLOOKUP(A13,HOP!A:L,12,0)</f>
        <v>354.00</v>
      </c>
      <c r="F13" s="4" t="str">
        <f>VLOOKUP(A13,HOP!A:C,3,0)</f>
        <v>2502063</v>
      </c>
      <c r="G13" s="4">
        <f t="shared" si="0"/>
        <v>0</v>
      </c>
      <c r="H13" s="4" t="str">
        <f t="shared" si="1"/>
        <v>，2502063</v>
      </c>
      <c r="I13" s="4" t="str">
        <f>VLOOKUP(A13,HOP!A:U,21,0)</f>
        <v>直连</v>
      </c>
    </row>
    <row r="14" s="4" customFormat="1" spans="1:9">
      <c r="A14" s="5">
        <v>17773544300</v>
      </c>
      <c r="B14" s="6">
        <v>44660</v>
      </c>
      <c r="C14" s="6">
        <v>44661</v>
      </c>
      <c r="D14" s="4">
        <v>758</v>
      </c>
      <c r="E14" s="4" t="str">
        <f>VLOOKUP(A14,HOP!A:L,12,0)</f>
        <v>758.00</v>
      </c>
      <c r="F14" s="4" t="str">
        <f>VLOOKUP(A14,HOP!A:C,3,0)</f>
        <v>2502409</v>
      </c>
      <c r="G14" s="4">
        <f t="shared" si="0"/>
        <v>0</v>
      </c>
      <c r="H14" s="4" t="str">
        <f t="shared" si="1"/>
        <v>，2502409</v>
      </c>
      <c r="I14" s="4" t="str">
        <f>VLOOKUP(A14,HOP!A:U,21,0)</f>
        <v>直连</v>
      </c>
    </row>
    <row r="15" s="4" customFormat="1" spans="1:9">
      <c r="A15" s="5">
        <v>17778137552</v>
      </c>
      <c r="B15" s="6">
        <v>44660</v>
      </c>
      <c r="C15" s="6">
        <v>44661</v>
      </c>
      <c r="D15" s="4">
        <v>525</v>
      </c>
      <c r="E15" s="4" t="str">
        <f>VLOOKUP(A15,HOP!A:L,12,0)</f>
        <v>525.00</v>
      </c>
      <c r="F15" s="4" t="str">
        <f>VLOOKUP(A15,HOP!A:C,3,0)</f>
        <v>2502901</v>
      </c>
      <c r="G15" s="4">
        <f t="shared" si="0"/>
        <v>0</v>
      </c>
      <c r="H15" s="4" t="str">
        <f t="shared" si="1"/>
        <v>，2502901</v>
      </c>
      <c r="I15" s="4" t="str">
        <f>VLOOKUP(A15,HOP!A:U,21,0)</f>
        <v>直连</v>
      </c>
    </row>
    <row r="16" s="4" customFormat="1" spans="1:9">
      <c r="A16" s="5">
        <v>17779047493</v>
      </c>
      <c r="B16" s="6">
        <v>44660</v>
      </c>
      <c r="C16" s="6">
        <v>44661</v>
      </c>
      <c r="D16" s="4">
        <v>1364</v>
      </c>
      <c r="E16" s="4" t="str">
        <f>VLOOKUP(A16,HOP!A:L,12,0)</f>
        <v>1364.00</v>
      </c>
      <c r="F16" s="4" t="str">
        <f>VLOOKUP(A16,HOP!A:C,3,0)</f>
        <v>2503133</v>
      </c>
      <c r="G16" s="4">
        <f t="shared" si="0"/>
        <v>0</v>
      </c>
      <c r="H16" s="4" t="str">
        <f t="shared" si="1"/>
        <v>，2503133</v>
      </c>
      <c r="I16" s="4" t="str">
        <f>VLOOKUP(A16,HOP!A:U,21,0)</f>
        <v>直连</v>
      </c>
    </row>
    <row r="17" s="4" customFormat="1" spans="1:9">
      <c r="A17" s="5">
        <v>17779383892</v>
      </c>
      <c r="B17" s="6">
        <v>44660</v>
      </c>
      <c r="C17" s="6">
        <v>44661</v>
      </c>
      <c r="D17" s="4">
        <v>268</v>
      </c>
      <c r="E17" s="4" t="str">
        <f>VLOOKUP(A17,HOP!A:L,12,0)</f>
        <v>268.00</v>
      </c>
      <c r="F17" s="4" t="str">
        <f>VLOOKUP(A17,HOP!A:C,3,0)</f>
        <v>2503280</v>
      </c>
      <c r="G17" s="4">
        <f t="shared" si="0"/>
        <v>0</v>
      </c>
      <c r="H17" s="4" t="str">
        <f t="shared" si="1"/>
        <v>，2503280</v>
      </c>
      <c r="I17" s="4" t="str">
        <f>VLOOKUP(A17,HOP!A:U,21,0)</f>
        <v>直连</v>
      </c>
    </row>
    <row r="18" s="4" customFormat="1" spans="1:9">
      <c r="A18" s="5">
        <v>17779896817</v>
      </c>
      <c r="B18" s="6">
        <v>44660</v>
      </c>
      <c r="C18" s="6">
        <v>44661</v>
      </c>
      <c r="D18" s="4">
        <v>429</v>
      </c>
      <c r="E18" s="4" t="str">
        <f>VLOOKUP(A18,HOP!A:L,12,0)</f>
        <v>429.00</v>
      </c>
      <c r="F18" s="4" t="str">
        <f>VLOOKUP(A18,HOP!A:C,3,0)</f>
        <v>2503476</v>
      </c>
      <c r="G18" s="4">
        <f t="shared" si="0"/>
        <v>0</v>
      </c>
      <c r="H18" s="4" t="str">
        <f t="shared" si="1"/>
        <v>，2503476</v>
      </c>
      <c r="I18" s="4" t="str">
        <f>VLOOKUP(A18,HOP!A:U,21,0)</f>
        <v>直连</v>
      </c>
    </row>
    <row r="19" s="4" customFormat="1" spans="1:9">
      <c r="A19" s="5">
        <v>17780228700</v>
      </c>
      <c r="B19" s="6">
        <v>44660</v>
      </c>
      <c r="C19" s="6">
        <v>44661</v>
      </c>
      <c r="D19" s="4">
        <v>53</v>
      </c>
      <c r="E19" s="4" t="str">
        <f>VLOOKUP(A19,HOP!A:L,12,0)</f>
        <v>53.00</v>
      </c>
      <c r="F19" s="4" t="str">
        <f>VLOOKUP(A19,HOP!A:C,3,0)</f>
        <v>2503610</v>
      </c>
      <c r="G19" s="4">
        <f t="shared" si="0"/>
        <v>0</v>
      </c>
      <c r="H19" s="4" t="str">
        <f t="shared" si="1"/>
        <v>，2503610</v>
      </c>
      <c r="I19" s="4" t="str">
        <f>VLOOKUP(A19,HOP!A:U,21,0)</f>
        <v>直连</v>
      </c>
    </row>
    <row r="20" s="4" customFormat="1" spans="1:9">
      <c r="A20" s="5">
        <v>17780249319</v>
      </c>
      <c r="B20" s="6">
        <v>44660</v>
      </c>
      <c r="C20" s="6">
        <v>44661</v>
      </c>
      <c r="D20" s="4">
        <v>220</v>
      </c>
      <c r="E20" s="4" t="str">
        <f>VLOOKUP(A20,HOP!A:L,12,0)</f>
        <v>220.00</v>
      </c>
      <c r="F20" s="4" t="str">
        <f>VLOOKUP(A20,HOP!A:C,3,0)</f>
        <v>2503619</v>
      </c>
      <c r="G20" s="4">
        <f t="shared" si="0"/>
        <v>0</v>
      </c>
      <c r="H20" s="4" t="str">
        <f t="shared" si="1"/>
        <v>，2503619</v>
      </c>
      <c r="I20" s="4" t="str">
        <f>VLOOKUP(A20,HOP!A:U,21,0)</f>
        <v>直连</v>
      </c>
    </row>
    <row r="21" s="4" customFormat="1" spans="1:9">
      <c r="A21" s="5">
        <v>17780473101</v>
      </c>
      <c r="B21" s="6">
        <v>44660</v>
      </c>
      <c r="C21" s="6">
        <v>44661</v>
      </c>
      <c r="D21" s="4">
        <v>85</v>
      </c>
      <c r="E21" s="4" t="str">
        <f>VLOOKUP(A21,HOP!A:L,12,0)</f>
        <v>85.00</v>
      </c>
      <c r="F21" s="4" t="str">
        <f>VLOOKUP(A21,HOP!A:C,3,0)</f>
        <v>2503724</v>
      </c>
      <c r="G21" s="4">
        <f t="shared" si="0"/>
        <v>0</v>
      </c>
      <c r="H21" s="4" t="str">
        <f t="shared" si="1"/>
        <v>，2503724</v>
      </c>
      <c r="I21" s="4" t="str">
        <f>VLOOKUP(A21,HOP!A:U,21,0)</f>
        <v>直连</v>
      </c>
    </row>
    <row r="22" s="4" customFormat="1" spans="1:9">
      <c r="A22" s="5">
        <v>17780722603</v>
      </c>
      <c r="B22" s="6">
        <v>44660</v>
      </c>
      <c r="C22" s="6">
        <v>44661</v>
      </c>
      <c r="D22" s="4">
        <v>134</v>
      </c>
      <c r="E22" s="4" t="str">
        <f>VLOOKUP(A22,HOP!A:L,12,0)</f>
        <v>134.00</v>
      </c>
      <c r="F22" s="4" t="str">
        <f>VLOOKUP(A22,HOP!A:C,3,0)</f>
        <v>2503897</v>
      </c>
      <c r="G22" s="4">
        <f t="shared" si="0"/>
        <v>0</v>
      </c>
      <c r="H22" s="4" t="str">
        <f t="shared" si="1"/>
        <v>，2503897</v>
      </c>
      <c r="I22" s="4" t="str">
        <f>VLOOKUP(A22,HOP!A:U,21,0)</f>
        <v>直连</v>
      </c>
    </row>
    <row r="23" s="4" customFormat="1" spans="1:9">
      <c r="A23" s="5">
        <v>17780910464</v>
      </c>
      <c r="B23" s="6">
        <v>44660</v>
      </c>
      <c r="C23" s="6">
        <v>44661</v>
      </c>
      <c r="D23" s="4">
        <v>433</v>
      </c>
      <c r="E23" s="4" t="str">
        <f>VLOOKUP(A23,HOP!A:L,12,0)</f>
        <v>433.00</v>
      </c>
      <c r="F23" s="4" t="str">
        <f>VLOOKUP(A23,HOP!A:C,3,0)</f>
        <v>2504000</v>
      </c>
      <c r="G23" s="4">
        <f t="shared" si="0"/>
        <v>0</v>
      </c>
      <c r="H23" s="4" t="str">
        <f t="shared" si="1"/>
        <v>，2504000</v>
      </c>
      <c r="I23" s="4" t="str">
        <f>VLOOKUP(A23,HOP!A:U,21,0)</f>
        <v>直连</v>
      </c>
    </row>
    <row r="24" s="4" customFormat="1" spans="1:9">
      <c r="A24" s="5">
        <v>17780966401</v>
      </c>
      <c r="B24" s="6">
        <v>44660</v>
      </c>
      <c r="C24" s="6">
        <v>44661</v>
      </c>
      <c r="D24" s="4">
        <v>433</v>
      </c>
      <c r="E24" s="4" t="str">
        <f>VLOOKUP(A24,HOP!A:L,12,0)</f>
        <v>433.00</v>
      </c>
      <c r="F24" s="4" t="str">
        <f>VLOOKUP(A24,HOP!A:C,3,0)</f>
        <v>2504035</v>
      </c>
      <c r="G24" s="4">
        <f t="shared" si="0"/>
        <v>0</v>
      </c>
      <c r="H24" s="4" t="str">
        <f t="shared" si="1"/>
        <v>，2504035</v>
      </c>
      <c r="I24" s="4" t="str">
        <f>VLOOKUP(A24,HOP!A:U,21,0)</f>
        <v>直连</v>
      </c>
    </row>
    <row r="25" s="4" customFormat="1" spans="1:9">
      <c r="A25" s="5">
        <v>17781027245</v>
      </c>
      <c r="B25" s="6">
        <v>44660</v>
      </c>
      <c r="C25" s="6">
        <v>44661</v>
      </c>
      <c r="D25" s="4">
        <v>172</v>
      </c>
      <c r="E25" s="4" t="str">
        <f>VLOOKUP(A25,HOP!A:L,12,0)</f>
        <v>172.00</v>
      </c>
      <c r="F25" s="4" t="str">
        <f>VLOOKUP(A25,HOP!A:C,3,0)</f>
        <v>2504063</v>
      </c>
      <c r="G25" s="4">
        <f t="shared" si="0"/>
        <v>0</v>
      </c>
      <c r="H25" s="4" t="str">
        <f t="shared" si="1"/>
        <v>，2504063</v>
      </c>
      <c r="I25" s="4" t="str">
        <f>VLOOKUP(A25,HOP!A:U,21,0)</f>
        <v>直连</v>
      </c>
    </row>
    <row r="26" s="4" customFormat="1" spans="1:9">
      <c r="A26" s="5">
        <v>17781429658</v>
      </c>
      <c r="B26" s="6">
        <v>44660</v>
      </c>
      <c r="C26" s="6">
        <v>44661</v>
      </c>
      <c r="D26" s="4">
        <v>342</v>
      </c>
      <c r="E26" s="4" t="str">
        <f>VLOOKUP(A26,HOP!A:L,12,0)</f>
        <v>342.00</v>
      </c>
      <c r="F26" s="4" t="str">
        <f>VLOOKUP(A26,HOP!A:C,3,0)</f>
        <v>2504270</v>
      </c>
      <c r="G26" s="4">
        <f t="shared" si="0"/>
        <v>0</v>
      </c>
      <c r="H26" s="4" t="str">
        <f t="shared" si="1"/>
        <v>，2504270</v>
      </c>
      <c r="I26" s="4" t="str">
        <f>VLOOKUP(A26,HOP!A:U,21,0)</f>
        <v>直连</v>
      </c>
    </row>
    <row r="27" s="4" customFormat="1" spans="1:9">
      <c r="A27" s="5">
        <v>17781432423</v>
      </c>
      <c r="B27" s="6">
        <v>44660</v>
      </c>
      <c r="C27" s="6">
        <v>44661</v>
      </c>
      <c r="D27" s="4">
        <v>510</v>
      </c>
      <c r="E27" s="4" t="str">
        <f>VLOOKUP(A27,HOP!A:L,12,0)</f>
        <v>510.00</v>
      </c>
      <c r="F27" s="4" t="str">
        <f>VLOOKUP(A27,HOP!A:C,3,0)</f>
        <v>2504272</v>
      </c>
      <c r="G27" s="4">
        <f t="shared" si="0"/>
        <v>0</v>
      </c>
      <c r="H27" s="4" t="str">
        <f t="shared" si="1"/>
        <v>，2504272</v>
      </c>
      <c r="I27" s="4" t="str">
        <f>VLOOKUP(A27,HOP!A:U,21,0)</f>
        <v>直连</v>
      </c>
    </row>
    <row r="28" s="4" customFormat="1" spans="1:9">
      <c r="A28" s="5">
        <v>17781544450</v>
      </c>
      <c r="B28" s="6">
        <v>44660</v>
      </c>
      <c r="C28" s="6">
        <v>44661</v>
      </c>
      <c r="D28" s="4">
        <v>760</v>
      </c>
      <c r="E28" s="4" t="str">
        <f>VLOOKUP(A28,HOP!A:L,12,0)</f>
        <v>760.00</v>
      </c>
      <c r="F28" s="4" t="str">
        <f>VLOOKUP(A28,HOP!A:C,3,0)</f>
        <v>2504361</v>
      </c>
      <c r="G28" s="4">
        <f t="shared" si="0"/>
        <v>0</v>
      </c>
      <c r="H28" s="4" t="str">
        <f t="shared" si="1"/>
        <v>，2504361</v>
      </c>
      <c r="I28" s="4" t="str">
        <f>VLOOKUP(A28,HOP!A:U,21,0)</f>
        <v>直连</v>
      </c>
    </row>
    <row r="29" s="4" customFormat="1" spans="1:9">
      <c r="A29" s="5">
        <v>17781676571</v>
      </c>
      <c r="B29" s="6">
        <v>44660</v>
      </c>
      <c r="C29" s="6">
        <v>44661</v>
      </c>
      <c r="D29" s="4">
        <v>150</v>
      </c>
      <c r="E29" s="4" t="str">
        <f>VLOOKUP(A29,HOP!A:L,12,0)</f>
        <v>150.00</v>
      </c>
      <c r="F29" s="4" t="str">
        <f>VLOOKUP(A29,HOP!A:C,3,0)</f>
        <v>2504475</v>
      </c>
      <c r="G29" s="4">
        <f t="shared" si="0"/>
        <v>0</v>
      </c>
      <c r="H29" s="4" t="str">
        <f t="shared" si="1"/>
        <v>，2504475</v>
      </c>
      <c r="I29" s="4" t="str">
        <f>VLOOKUP(A29,HOP!A:U,21,0)</f>
        <v>直连</v>
      </c>
    </row>
    <row r="30" s="4" customFormat="1" spans="1:9">
      <c r="A30" s="5">
        <v>17781835013</v>
      </c>
      <c r="B30" s="6">
        <v>44660</v>
      </c>
      <c r="C30" s="6">
        <v>44661</v>
      </c>
      <c r="D30" s="4">
        <v>77</v>
      </c>
      <c r="E30" s="4" t="str">
        <f>VLOOKUP(A30,HOP!A:L,12,0)</f>
        <v>77.00</v>
      </c>
      <c r="F30" s="4" t="str">
        <f>VLOOKUP(A30,HOP!A:C,3,0)</f>
        <v>2504611</v>
      </c>
      <c r="G30" s="4">
        <f t="shared" si="0"/>
        <v>0</v>
      </c>
      <c r="H30" s="4" t="str">
        <f t="shared" si="1"/>
        <v>，2504611</v>
      </c>
      <c r="I30" s="4" t="str">
        <f>VLOOKUP(A30,HOP!A:U,21,0)</f>
        <v>直连</v>
      </c>
    </row>
    <row r="31" s="4" customFormat="1" spans="1:9">
      <c r="A31" s="5">
        <v>17781955853</v>
      </c>
      <c r="B31" s="6">
        <v>44660</v>
      </c>
      <c r="C31" s="6">
        <v>44661</v>
      </c>
      <c r="D31" s="4">
        <v>138</v>
      </c>
      <c r="E31" s="4" t="str">
        <f>VLOOKUP(A31,HOP!A:L,12,0)</f>
        <v>138.00</v>
      </c>
      <c r="F31" s="4" t="str">
        <f>VLOOKUP(A31,HOP!A:C,3,0)</f>
        <v>2504732</v>
      </c>
      <c r="G31" s="4">
        <f t="shared" si="0"/>
        <v>0</v>
      </c>
      <c r="H31" s="4" t="str">
        <f t="shared" si="1"/>
        <v>，2504732</v>
      </c>
      <c r="I31" s="4" t="str">
        <f>VLOOKUP(A31,HOP!A:U,21,0)</f>
        <v>直连</v>
      </c>
    </row>
    <row r="32" s="4" customFormat="1" spans="1:9">
      <c r="A32" s="5">
        <v>17782214655</v>
      </c>
      <c r="B32" s="6">
        <v>44660</v>
      </c>
      <c r="C32" s="6">
        <v>44661</v>
      </c>
      <c r="D32" s="4">
        <v>126</v>
      </c>
      <c r="E32" s="4" t="str">
        <f>VLOOKUP(A32,HOP!A:L,12,0)</f>
        <v>126.00</v>
      </c>
      <c r="F32" s="4" t="str">
        <f>VLOOKUP(A32,HOP!A:C,3,0)</f>
        <v>2504880</v>
      </c>
      <c r="G32" s="4">
        <f t="shared" si="0"/>
        <v>0</v>
      </c>
      <c r="H32" s="4" t="str">
        <f t="shared" si="1"/>
        <v>，2504880</v>
      </c>
      <c r="I32" s="4" t="str">
        <f>VLOOKUP(A32,HOP!A:U,21,0)</f>
        <v>直连</v>
      </c>
    </row>
    <row r="33" s="4" customFormat="1" spans="1:9">
      <c r="A33" s="5">
        <v>17782268273</v>
      </c>
      <c r="B33" s="6">
        <v>44660</v>
      </c>
      <c r="C33" s="6">
        <v>44661</v>
      </c>
      <c r="D33" s="4">
        <v>150</v>
      </c>
      <c r="E33" s="4" t="str">
        <f>VLOOKUP(A33,HOP!A:L,12,0)</f>
        <v>150.00</v>
      </c>
      <c r="F33" s="4" t="str">
        <f>VLOOKUP(A33,HOP!A:C,3,0)</f>
        <v>2504917</v>
      </c>
      <c r="G33" s="4">
        <f t="shared" si="0"/>
        <v>0</v>
      </c>
      <c r="H33" s="4" t="str">
        <f t="shared" si="1"/>
        <v>，2504917</v>
      </c>
      <c r="I33" s="4" t="str">
        <f>VLOOKUP(A33,HOP!A:U,21,0)</f>
        <v>直连</v>
      </c>
    </row>
    <row r="34" s="4" customFormat="1" spans="1:9">
      <c r="A34" s="5">
        <v>17782395023</v>
      </c>
      <c r="B34" s="6">
        <v>44660</v>
      </c>
      <c r="C34" s="6">
        <v>44661</v>
      </c>
      <c r="D34" s="4">
        <v>169</v>
      </c>
      <c r="E34" s="4" t="str">
        <f>VLOOKUP(A34,HOP!A:L,12,0)</f>
        <v>169.00</v>
      </c>
      <c r="F34" s="4" t="str">
        <f>VLOOKUP(A34,HOP!A:C,3,0)</f>
        <v>2504986</v>
      </c>
      <c r="G34" s="4">
        <f t="shared" si="0"/>
        <v>0</v>
      </c>
      <c r="H34" s="4" t="str">
        <f t="shared" si="1"/>
        <v>，2504986</v>
      </c>
      <c r="I34" s="4" t="str">
        <f>VLOOKUP(A34,HOP!A:U,21,0)</f>
        <v>直连</v>
      </c>
    </row>
    <row r="36" spans="4:4">
      <c r="D36" s="4">
        <f>SUM(D2:D35)</f>
        <v>13469</v>
      </c>
    </row>
    <row r="37" spans="4:4">
      <c r="D37" s="4" t="s">
        <v>181</v>
      </c>
    </row>
    <row r="40" spans="1:1">
      <c r="A40" s="4" t="s">
        <v>182</v>
      </c>
    </row>
    <row r="41" spans="1:1">
      <c r="A41" s="4" t="s">
        <v>183</v>
      </c>
    </row>
  </sheetData>
  <autoFilter ref="A1:XFD3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</row>
    <row r="2" s="1" customFormat="1" spans="1:21">
      <c r="A2" s="3">
        <v>17782395023</v>
      </c>
      <c r="B2" s="1" t="s">
        <v>202</v>
      </c>
      <c r="C2" s="1" t="s">
        <v>203</v>
      </c>
      <c r="D2" s="1" t="s">
        <v>204</v>
      </c>
      <c r="E2" s="1" t="s">
        <v>179</v>
      </c>
      <c r="F2" s="1" t="s">
        <v>202</v>
      </c>
      <c r="G2" s="1" t="s">
        <v>205</v>
      </c>
      <c r="H2" s="1" t="s">
        <v>206</v>
      </c>
      <c r="I2" s="1" t="s">
        <v>207</v>
      </c>
      <c r="J2" s="1" t="s">
        <v>208</v>
      </c>
      <c r="K2" s="1" t="s">
        <v>207</v>
      </c>
      <c r="L2" s="1" t="s">
        <v>207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213</v>
      </c>
      <c r="S2" s="1" t="s">
        <v>214</v>
      </c>
      <c r="T2" s="1" t="s">
        <v>215</v>
      </c>
      <c r="U2" s="1" t="s">
        <v>216</v>
      </c>
    </row>
    <row r="3" s="1" customFormat="1" spans="1:21">
      <c r="A3" s="3">
        <v>17782268273</v>
      </c>
      <c r="B3" s="1" t="s">
        <v>202</v>
      </c>
      <c r="C3" s="1" t="s">
        <v>217</v>
      </c>
      <c r="D3" s="1" t="s">
        <v>218</v>
      </c>
      <c r="E3" s="1" t="s">
        <v>175</v>
      </c>
      <c r="F3" s="1" t="s">
        <v>202</v>
      </c>
      <c r="G3" s="1" t="s">
        <v>205</v>
      </c>
      <c r="H3" s="1" t="s">
        <v>206</v>
      </c>
      <c r="I3" s="1" t="s">
        <v>219</v>
      </c>
      <c r="J3" s="1" t="s">
        <v>208</v>
      </c>
      <c r="K3" s="1" t="s">
        <v>219</v>
      </c>
      <c r="L3" s="1" t="s">
        <v>219</v>
      </c>
      <c r="M3" s="1" t="s">
        <v>209</v>
      </c>
      <c r="N3" s="1" t="s">
        <v>209</v>
      </c>
      <c r="O3" s="1" t="s">
        <v>210</v>
      </c>
      <c r="P3" s="1" t="s">
        <v>211</v>
      </c>
      <c r="Q3" s="1" t="s">
        <v>212</v>
      </c>
      <c r="R3" s="1" t="s">
        <v>220</v>
      </c>
      <c r="S3" s="1" t="s">
        <v>214</v>
      </c>
      <c r="T3" s="1" t="s">
        <v>215</v>
      </c>
      <c r="U3" s="1" t="s">
        <v>216</v>
      </c>
    </row>
    <row r="4" s="1" customFormat="1" spans="1:21">
      <c r="A4" s="3">
        <v>17782214655</v>
      </c>
      <c r="B4" s="1" t="s">
        <v>202</v>
      </c>
      <c r="C4" s="1" t="s">
        <v>221</v>
      </c>
      <c r="D4" s="1" t="s">
        <v>222</v>
      </c>
      <c r="E4" s="1" t="s">
        <v>171</v>
      </c>
      <c r="F4" s="1" t="s">
        <v>202</v>
      </c>
      <c r="G4" s="1" t="s">
        <v>205</v>
      </c>
      <c r="H4" s="1" t="s">
        <v>206</v>
      </c>
      <c r="I4" s="1" t="s">
        <v>223</v>
      </c>
      <c r="J4" s="1" t="s">
        <v>208</v>
      </c>
      <c r="K4" s="1" t="s">
        <v>223</v>
      </c>
      <c r="L4" s="1" t="s">
        <v>223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212</v>
      </c>
      <c r="R4" s="1" t="s">
        <v>224</v>
      </c>
      <c r="S4" s="1" t="s">
        <v>214</v>
      </c>
      <c r="T4" s="1" t="s">
        <v>215</v>
      </c>
      <c r="U4" s="1" t="s">
        <v>216</v>
      </c>
    </row>
    <row r="5" s="1" customFormat="1" spans="1:21">
      <c r="A5" s="3">
        <v>17781955853</v>
      </c>
      <c r="B5" s="1" t="s">
        <v>202</v>
      </c>
      <c r="C5" s="1" t="s">
        <v>225</v>
      </c>
      <c r="D5" s="1" t="s">
        <v>226</v>
      </c>
      <c r="E5" s="1" t="s">
        <v>166</v>
      </c>
      <c r="F5" s="1" t="s">
        <v>202</v>
      </c>
      <c r="G5" s="1" t="s">
        <v>205</v>
      </c>
      <c r="H5" s="1" t="s">
        <v>206</v>
      </c>
      <c r="I5" s="1" t="s">
        <v>227</v>
      </c>
      <c r="J5" s="1" t="s">
        <v>208</v>
      </c>
      <c r="K5" s="1" t="s">
        <v>227</v>
      </c>
      <c r="L5" s="1" t="s">
        <v>227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212</v>
      </c>
      <c r="R5" s="1" t="s">
        <v>228</v>
      </c>
      <c r="S5" s="1" t="s">
        <v>214</v>
      </c>
      <c r="T5" s="1" t="s">
        <v>215</v>
      </c>
      <c r="U5" s="1" t="s">
        <v>216</v>
      </c>
    </row>
    <row r="6" s="1" customFormat="1" spans="1:21">
      <c r="A6" s="3">
        <v>17781835013</v>
      </c>
      <c r="B6" s="1" t="s">
        <v>202</v>
      </c>
      <c r="C6" s="1" t="s">
        <v>229</v>
      </c>
      <c r="D6" s="1" t="s">
        <v>230</v>
      </c>
      <c r="E6" s="1" t="s">
        <v>161</v>
      </c>
      <c r="F6" s="1" t="s">
        <v>202</v>
      </c>
      <c r="G6" s="1" t="s">
        <v>205</v>
      </c>
      <c r="H6" s="1" t="s">
        <v>206</v>
      </c>
      <c r="I6" s="1" t="s">
        <v>231</v>
      </c>
      <c r="J6" s="1" t="s">
        <v>208</v>
      </c>
      <c r="K6" s="1" t="s">
        <v>231</v>
      </c>
      <c r="L6" s="1" t="s">
        <v>231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212</v>
      </c>
      <c r="R6" s="1" t="s">
        <v>232</v>
      </c>
      <c r="S6" s="1" t="s">
        <v>214</v>
      </c>
      <c r="T6" s="1" t="s">
        <v>215</v>
      </c>
      <c r="U6" s="1" t="s">
        <v>216</v>
      </c>
    </row>
    <row r="7" s="1" customFormat="1" spans="1:21">
      <c r="A7" s="3">
        <v>17781676571</v>
      </c>
      <c r="B7" s="1" t="s">
        <v>202</v>
      </c>
      <c r="C7" s="1" t="s">
        <v>233</v>
      </c>
      <c r="D7" s="1" t="s">
        <v>234</v>
      </c>
      <c r="E7" s="1" t="s">
        <v>158</v>
      </c>
      <c r="F7" s="1" t="s">
        <v>202</v>
      </c>
      <c r="G7" s="1" t="s">
        <v>205</v>
      </c>
      <c r="H7" s="1" t="s">
        <v>206</v>
      </c>
      <c r="I7" s="1" t="s">
        <v>219</v>
      </c>
      <c r="J7" s="1" t="s">
        <v>208</v>
      </c>
      <c r="K7" s="1" t="s">
        <v>219</v>
      </c>
      <c r="L7" s="1" t="s">
        <v>219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212</v>
      </c>
      <c r="R7" s="1" t="s">
        <v>235</v>
      </c>
      <c r="S7" s="1" t="s">
        <v>214</v>
      </c>
      <c r="T7" s="1" t="s">
        <v>215</v>
      </c>
      <c r="U7" s="1" t="s">
        <v>216</v>
      </c>
    </row>
    <row r="8" s="1" customFormat="1" spans="1:21">
      <c r="A8" s="3">
        <v>17781544450</v>
      </c>
      <c r="B8" s="1" t="s">
        <v>202</v>
      </c>
      <c r="C8" s="1" t="s">
        <v>236</v>
      </c>
      <c r="D8" s="1" t="s">
        <v>237</v>
      </c>
      <c r="E8" s="1" t="s">
        <v>238</v>
      </c>
      <c r="F8" s="1" t="s">
        <v>202</v>
      </c>
      <c r="G8" s="1" t="s">
        <v>205</v>
      </c>
      <c r="H8" s="1" t="s">
        <v>206</v>
      </c>
      <c r="I8" s="1" t="s">
        <v>239</v>
      </c>
      <c r="J8" s="1" t="s">
        <v>208</v>
      </c>
      <c r="K8" s="1" t="s">
        <v>239</v>
      </c>
      <c r="L8" s="1" t="s">
        <v>239</v>
      </c>
      <c r="M8" s="1" t="s">
        <v>209</v>
      </c>
      <c r="N8" s="1" t="s">
        <v>209</v>
      </c>
      <c r="O8" s="1" t="s">
        <v>210</v>
      </c>
      <c r="P8" s="1" t="s">
        <v>211</v>
      </c>
      <c r="Q8" s="1" t="s">
        <v>212</v>
      </c>
      <c r="R8" s="1" t="s">
        <v>240</v>
      </c>
      <c r="S8" s="1" t="s">
        <v>214</v>
      </c>
      <c r="T8" s="1" t="s">
        <v>215</v>
      </c>
      <c r="U8" s="1" t="s">
        <v>216</v>
      </c>
    </row>
    <row r="9" s="1" customFormat="1" spans="1:21">
      <c r="A9" s="3">
        <v>17781432423</v>
      </c>
      <c r="B9" s="1" t="s">
        <v>202</v>
      </c>
      <c r="C9" s="1" t="s">
        <v>241</v>
      </c>
      <c r="D9" s="1" t="s">
        <v>242</v>
      </c>
      <c r="E9" s="1" t="s">
        <v>243</v>
      </c>
      <c r="F9" s="1" t="s">
        <v>202</v>
      </c>
      <c r="G9" s="1" t="s">
        <v>205</v>
      </c>
      <c r="H9" s="1" t="s">
        <v>206</v>
      </c>
      <c r="I9" s="1" t="s">
        <v>244</v>
      </c>
      <c r="J9" s="1" t="s">
        <v>208</v>
      </c>
      <c r="K9" s="1" t="s">
        <v>244</v>
      </c>
      <c r="L9" s="1" t="s">
        <v>244</v>
      </c>
      <c r="M9" s="1" t="s">
        <v>209</v>
      </c>
      <c r="N9" s="1" t="s">
        <v>209</v>
      </c>
      <c r="O9" s="1" t="s">
        <v>210</v>
      </c>
      <c r="P9" s="1" t="s">
        <v>211</v>
      </c>
      <c r="Q9" s="1" t="s">
        <v>212</v>
      </c>
      <c r="R9" s="1" t="s">
        <v>245</v>
      </c>
      <c r="S9" s="1" t="s">
        <v>214</v>
      </c>
      <c r="T9" s="1" t="s">
        <v>215</v>
      </c>
      <c r="U9" s="1" t="s">
        <v>216</v>
      </c>
    </row>
    <row r="10" s="1" customFormat="1" spans="1:21">
      <c r="A10" s="3">
        <v>17781429658</v>
      </c>
      <c r="B10" s="1" t="s">
        <v>202</v>
      </c>
      <c r="C10" s="1" t="s">
        <v>246</v>
      </c>
      <c r="D10" s="1" t="s">
        <v>247</v>
      </c>
      <c r="E10" s="1" t="s">
        <v>248</v>
      </c>
      <c r="F10" s="1" t="s">
        <v>202</v>
      </c>
      <c r="G10" s="1" t="s">
        <v>205</v>
      </c>
      <c r="H10" s="1" t="s">
        <v>206</v>
      </c>
      <c r="I10" s="1" t="s">
        <v>249</v>
      </c>
      <c r="J10" s="1" t="s">
        <v>208</v>
      </c>
      <c r="K10" s="1" t="s">
        <v>249</v>
      </c>
      <c r="L10" s="1" t="s">
        <v>249</v>
      </c>
      <c r="M10" s="1" t="s">
        <v>209</v>
      </c>
      <c r="N10" s="1" t="s">
        <v>209</v>
      </c>
      <c r="O10" s="1" t="s">
        <v>210</v>
      </c>
      <c r="P10" s="1" t="s">
        <v>211</v>
      </c>
      <c r="Q10" s="1" t="s">
        <v>212</v>
      </c>
      <c r="R10" s="1" t="s">
        <v>250</v>
      </c>
      <c r="S10" s="1" t="s">
        <v>214</v>
      </c>
      <c r="T10" s="1" t="s">
        <v>215</v>
      </c>
      <c r="U10" s="1" t="s">
        <v>216</v>
      </c>
    </row>
    <row r="11" s="1" customFormat="1" spans="1:21">
      <c r="A11" s="3">
        <v>17781027245</v>
      </c>
      <c r="B11" s="1" t="s">
        <v>202</v>
      </c>
      <c r="C11" s="1" t="s">
        <v>251</v>
      </c>
      <c r="D11" s="1" t="s">
        <v>252</v>
      </c>
      <c r="E11" s="1" t="s">
        <v>142</v>
      </c>
      <c r="F11" s="1" t="s">
        <v>202</v>
      </c>
      <c r="G11" s="1" t="s">
        <v>205</v>
      </c>
      <c r="H11" s="1" t="s">
        <v>206</v>
      </c>
      <c r="I11" s="1" t="s">
        <v>253</v>
      </c>
      <c r="J11" s="1" t="s">
        <v>208</v>
      </c>
      <c r="K11" s="1" t="s">
        <v>253</v>
      </c>
      <c r="L11" s="1" t="s">
        <v>253</v>
      </c>
      <c r="M11" s="1" t="s">
        <v>209</v>
      </c>
      <c r="N11" s="1" t="s">
        <v>209</v>
      </c>
      <c r="O11" s="1" t="s">
        <v>210</v>
      </c>
      <c r="P11" s="1" t="s">
        <v>211</v>
      </c>
      <c r="Q11" s="1" t="s">
        <v>212</v>
      </c>
      <c r="R11" s="1" t="s">
        <v>254</v>
      </c>
      <c r="S11" s="1" t="s">
        <v>214</v>
      </c>
      <c r="T11" s="1" t="s">
        <v>215</v>
      </c>
      <c r="U11" s="1" t="s">
        <v>216</v>
      </c>
    </row>
    <row r="12" s="1" customFormat="1" spans="1:21">
      <c r="A12" s="3">
        <v>17780966401</v>
      </c>
      <c r="B12" s="1" t="s">
        <v>202</v>
      </c>
      <c r="C12" s="1" t="s">
        <v>255</v>
      </c>
      <c r="D12" s="1" t="s">
        <v>242</v>
      </c>
      <c r="E12" s="1" t="s">
        <v>256</v>
      </c>
      <c r="F12" s="1" t="s">
        <v>202</v>
      </c>
      <c r="G12" s="1" t="s">
        <v>205</v>
      </c>
      <c r="H12" s="1" t="s">
        <v>206</v>
      </c>
      <c r="I12" s="1" t="s">
        <v>257</v>
      </c>
      <c r="J12" s="1" t="s">
        <v>208</v>
      </c>
      <c r="K12" s="1" t="s">
        <v>257</v>
      </c>
      <c r="L12" s="1" t="s">
        <v>257</v>
      </c>
      <c r="M12" s="1" t="s">
        <v>209</v>
      </c>
      <c r="N12" s="1" t="s">
        <v>209</v>
      </c>
      <c r="O12" s="1" t="s">
        <v>210</v>
      </c>
      <c r="P12" s="1" t="s">
        <v>211</v>
      </c>
      <c r="Q12" s="1" t="s">
        <v>212</v>
      </c>
      <c r="R12" s="1" t="s">
        <v>258</v>
      </c>
      <c r="S12" s="1" t="s">
        <v>214</v>
      </c>
      <c r="T12" s="1" t="s">
        <v>215</v>
      </c>
      <c r="U12" s="1" t="s">
        <v>216</v>
      </c>
    </row>
    <row r="13" s="1" customFormat="1" spans="1:21">
      <c r="A13" s="3">
        <v>17780910464</v>
      </c>
      <c r="B13" s="1" t="s">
        <v>202</v>
      </c>
      <c r="C13" s="1" t="s">
        <v>259</v>
      </c>
      <c r="D13" s="1" t="s">
        <v>242</v>
      </c>
      <c r="E13" s="1" t="s">
        <v>260</v>
      </c>
      <c r="F13" s="1" t="s">
        <v>202</v>
      </c>
      <c r="G13" s="1" t="s">
        <v>205</v>
      </c>
      <c r="H13" s="1" t="s">
        <v>206</v>
      </c>
      <c r="I13" s="1" t="s">
        <v>257</v>
      </c>
      <c r="J13" s="1" t="s">
        <v>208</v>
      </c>
      <c r="K13" s="1" t="s">
        <v>257</v>
      </c>
      <c r="L13" s="1" t="s">
        <v>257</v>
      </c>
      <c r="M13" s="1" t="s">
        <v>209</v>
      </c>
      <c r="N13" s="1" t="s">
        <v>209</v>
      </c>
      <c r="O13" s="1" t="s">
        <v>210</v>
      </c>
      <c r="P13" s="1" t="s">
        <v>211</v>
      </c>
      <c r="Q13" s="1" t="s">
        <v>212</v>
      </c>
      <c r="R13" s="1" t="s">
        <v>261</v>
      </c>
      <c r="S13" s="1" t="s">
        <v>214</v>
      </c>
      <c r="T13" s="1" t="s">
        <v>215</v>
      </c>
      <c r="U13" s="1" t="s">
        <v>216</v>
      </c>
    </row>
    <row r="14" s="1" customFormat="1" spans="1:21">
      <c r="A14" s="3">
        <v>17780722603</v>
      </c>
      <c r="B14" s="1" t="s">
        <v>202</v>
      </c>
      <c r="C14" s="1" t="s">
        <v>262</v>
      </c>
      <c r="D14" s="1" t="s">
        <v>263</v>
      </c>
      <c r="E14" s="1" t="s">
        <v>129</v>
      </c>
      <c r="F14" s="1" t="s">
        <v>202</v>
      </c>
      <c r="G14" s="1" t="s">
        <v>205</v>
      </c>
      <c r="H14" s="1" t="s">
        <v>206</v>
      </c>
      <c r="I14" s="1" t="s">
        <v>264</v>
      </c>
      <c r="J14" s="1" t="s">
        <v>208</v>
      </c>
      <c r="K14" s="1" t="s">
        <v>264</v>
      </c>
      <c r="L14" s="1" t="s">
        <v>264</v>
      </c>
      <c r="M14" s="1" t="s">
        <v>209</v>
      </c>
      <c r="N14" s="1" t="s">
        <v>209</v>
      </c>
      <c r="O14" s="1" t="s">
        <v>210</v>
      </c>
      <c r="P14" s="1" t="s">
        <v>211</v>
      </c>
      <c r="Q14" s="1" t="s">
        <v>212</v>
      </c>
      <c r="R14" s="1" t="s">
        <v>265</v>
      </c>
      <c r="S14" s="1" t="s">
        <v>214</v>
      </c>
      <c r="T14" s="1" t="s">
        <v>215</v>
      </c>
      <c r="U14" s="1" t="s">
        <v>216</v>
      </c>
    </row>
    <row r="15" s="1" customFormat="1" spans="1:21">
      <c r="A15" s="3">
        <v>17780473101</v>
      </c>
      <c r="B15" s="1" t="s">
        <v>202</v>
      </c>
      <c r="C15" s="1" t="s">
        <v>266</v>
      </c>
      <c r="D15" s="1" t="s">
        <v>267</v>
      </c>
      <c r="E15" s="1" t="s">
        <v>125</v>
      </c>
      <c r="F15" s="1" t="s">
        <v>202</v>
      </c>
      <c r="G15" s="1" t="s">
        <v>205</v>
      </c>
      <c r="H15" s="1" t="s">
        <v>206</v>
      </c>
      <c r="I15" s="1" t="s">
        <v>268</v>
      </c>
      <c r="J15" s="1" t="s">
        <v>208</v>
      </c>
      <c r="K15" s="1" t="s">
        <v>268</v>
      </c>
      <c r="L15" s="1" t="s">
        <v>268</v>
      </c>
      <c r="M15" s="1" t="s">
        <v>209</v>
      </c>
      <c r="N15" s="1" t="s">
        <v>209</v>
      </c>
      <c r="O15" s="1" t="s">
        <v>210</v>
      </c>
      <c r="P15" s="1" t="s">
        <v>211</v>
      </c>
      <c r="Q15" s="1" t="s">
        <v>212</v>
      </c>
      <c r="R15" s="1" t="s">
        <v>269</v>
      </c>
      <c r="S15" s="1" t="s">
        <v>214</v>
      </c>
      <c r="T15" s="1" t="s">
        <v>215</v>
      </c>
      <c r="U15" s="1" t="s">
        <v>216</v>
      </c>
    </row>
    <row r="16" s="1" customFormat="1" spans="1:21">
      <c r="A16" s="3">
        <v>17780249319</v>
      </c>
      <c r="B16" s="1" t="s">
        <v>270</v>
      </c>
      <c r="C16" s="1" t="s">
        <v>271</v>
      </c>
      <c r="D16" s="1" t="s">
        <v>272</v>
      </c>
      <c r="E16" s="1" t="s">
        <v>121</v>
      </c>
      <c r="F16" s="1" t="s">
        <v>202</v>
      </c>
      <c r="G16" s="1" t="s">
        <v>205</v>
      </c>
      <c r="H16" s="1" t="s">
        <v>206</v>
      </c>
      <c r="I16" s="1" t="s">
        <v>273</v>
      </c>
      <c r="J16" s="1" t="s">
        <v>208</v>
      </c>
      <c r="K16" s="1" t="s">
        <v>273</v>
      </c>
      <c r="L16" s="1" t="s">
        <v>273</v>
      </c>
      <c r="M16" s="1" t="s">
        <v>209</v>
      </c>
      <c r="N16" s="1" t="s">
        <v>209</v>
      </c>
      <c r="O16" s="1" t="s">
        <v>210</v>
      </c>
      <c r="P16" s="1" t="s">
        <v>211</v>
      </c>
      <c r="Q16" s="1" t="s">
        <v>212</v>
      </c>
      <c r="R16" s="1" t="s">
        <v>274</v>
      </c>
      <c r="S16" s="1" t="s">
        <v>214</v>
      </c>
      <c r="T16" s="1" t="s">
        <v>215</v>
      </c>
      <c r="U16" s="1" t="s">
        <v>216</v>
      </c>
    </row>
    <row r="17" s="1" customFormat="1" spans="1:21">
      <c r="A17" s="3">
        <v>17780228700</v>
      </c>
      <c r="B17" s="1" t="s">
        <v>270</v>
      </c>
      <c r="C17" s="1" t="s">
        <v>275</v>
      </c>
      <c r="D17" s="1" t="s">
        <v>276</v>
      </c>
      <c r="E17" s="1" t="s">
        <v>277</v>
      </c>
      <c r="F17" s="1" t="s">
        <v>202</v>
      </c>
      <c r="G17" s="1" t="s">
        <v>205</v>
      </c>
      <c r="H17" s="1" t="s">
        <v>206</v>
      </c>
      <c r="I17" s="1" t="s">
        <v>278</v>
      </c>
      <c r="J17" s="1" t="s">
        <v>208</v>
      </c>
      <c r="K17" s="1" t="s">
        <v>278</v>
      </c>
      <c r="L17" s="1" t="s">
        <v>278</v>
      </c>
      <c r="M17" s="1" t="s">
        <v>209</v>
      </c>
      <c r="N17" s="1" t="s">
        <v>209</v>
      </c>
      <c r="O17" s="1" t="s">
        <v>210</v>
      </c>
      <c r="P17" s="1" t="s">
        <v>211</v>
      </c>
      <c r="Q17" s="1" t="s">
        <v>212</v>
      </c>
      <c r="R17" s="1" t="s">
        <v>279</v>
      </c>
      <c r="S17" s="1" t="s">
        <v>214</v>
      </c>
      <c r="T17" s="1" t="s">
        <v>215</v>
      </c>
      <c r="U17" s="1" t="s">
        <v>216</v>
      </c>
    </row>
    <row r="18" s="1" customFormat="1" spans="1:21">
      <c r="A18" s="3">
        <v>17779896817</v>
      </c>
      <c r="B18" s="1" t="s">
        <v>270</v>
      </c>
      <c r="C18" s="1" t="s">
        <v>280</v>
      </c>
      <c r="D18" s="1" t="s">
        <v>281</v>
      </c>
      <c r="E18" s="1" t="s">
        <v>282</v>
      </c>
      <c r="F18" s="1" t="s">
        <v>202</v>
      </c>
      <c r="G18" s="1" t="s">
        <v>205</v>
      </c>
      <c r="H18" s="1" t="s">
        <v>206</v>
      </c>
      <c r="I18" s="1" t="s">
        <v>283</v>
      </c>
      <c r="J18" s="1" t="s">
        <v>208</v>
      </c>
      <c r="K18" s="1" t="s">
        <v>283</v>
      </c>
      <c r="L18" s="1" t="s">
        <v>283</v>
      </c>
      <c r="M18" s="1" t="s">
        <v>209</v>
      </c>
      <c r="N18" s="1" t="s">
        <v>209</v>
      </c>
      <c r="O18" s="1" t="s">
        <v>210</v>
      </c>
      <c r="P18" s="1" t="s">
        <v>211</v>
      </c>
      <c r="Q18" s="1" t="s">
        <v>212</v>
      </c>
      <c r="R18" s="1" t="s">
        <v>284</v>
      </c>
      <c r="S18" s="1" t="s">
        <v>214</v>
      </c>
      <c r="T18" s="1" t="s">
        <v>215</v>
      </c>
      <c r="U18" s="1" t="s">
        <v>216</v>
      </c>
    </row>
    <row r="19" s="1" customFormat="1" spans="1:21">
      <c r="A19" s="3">
        <v>17779383892</v>
      </c>
      <c r="B19" s="1" t="s">
        <v>270</v>
      </c>
      <c r="C19" s="1" t="s">
        <v>285</v>
      </c>
      <c r="D19" s="1" t="s">
        <v>286</v>
      </c>
      <c r="E19" s="1" t="s">
        <v>287</v>
      </c>
      <c r="F19" s="1" t="s">
        <v>202</v>
      </c>
      <c r="G19" s="1" t="s">
        <v>205</v>
      </c>
      <c r="H19" s="1" t="s">
        <v>206</v>
      </c>
      <c r="I19" s="1" t="s">
        <v>288</v>
      </c>
      <c r="J19" s="1" t="s">
        <v>208</v>
      </c>
      <c r="K19" s="1" t="s">
        <v>288</v>
      </c>
      <c r="L19" s="1" t="s">
        <v>288</v>
      </c>
      <c r="M19" s="1" t="s">
        <v>209</v>
      </c>
      <c r="N19" s="1" t="s">
        <v>209</v>
      </c>
      <c r="O19" s="1" t="s">
        <v>210</v>
      </c>
      <c r="P19" s="1" t="s">
        <v>211</v>
      </c>
      <c r="Q19" s="1" t="s">
        <v>212</v>
      </c>
      <c r="R19" s="1" t="s">
        <v>289</v>
      </c>
      <c r="S19" s="1" t="s">
        <v>214</v>
      </c>
      <c r="T19" s="1" t="s">
        <v>215</v>
      </c>
      <c r="U19" s="1" t="s">
        <v>216</v>
      </c>
    </row>
    <row r="20" s="1" customFormat="1" spans="1:21">
      <c r="A20" s="3">
        <v>17779047493</v>
      </c>
      <c r="B20" s="1" t="s">
        <v>270</v>
      </c>
      <c r="C20" s="1" t="s">
        <v>290</v>
      </c>
      <c r="D20" s="1" t="s">
        <v>291</v>
      </c>
      <c r="E20" s="1" t="s">
        <v>292</v>
      </c>
      <c r="F20" s="1" t="s">
        <v>202</v>
      </c>
      <c r="G20" s="1" t="s">
        <v>205</v>
      </c>
      <c r="H20" s="1" t="s">
        <v>206</v>
      </c>
      <c r="I20" s="1" t="s">
        <v>293</v>
      </c>
      <c r="J20" s="1" t="s">
        <v>208</v>
      </c>
      <c r="K20" s="1" t="s">
        <v>293</v>
      </c>
      <c r="L20" s="1" t="s">
        <v>293</v>
      </c>
      <c r="M20" s="1" t="s">
        <v>209</v>
      </c>
      <c r="N20" s="1" t="s">
        <v>209</v>
      </c>
      <c r="O20" s="1" t="s">
        <v>210</v>
      </c>
      <c r="P20" s="1" t="s">
        <v>211</v>
      </c>
      <c r="Q20" s="1" t="s">
        <v>212</v>
      </c>
      <c r="R20" s="1" t="s">
        <v>294</v>
      </c>
      <c r="S20" s="1" t="s">
        <v>214</v>
      </c>
      <c r="T20" s="1" t="s">
        <v>215</v>
      </c>
      <c r="U20" s="1" t="s">
        <v>216</v>
      </c>
    </row>
    <row r="21" s="1" customFormat="1" spans="1:21">
      <c r="A21" s="3">
        <v>17778137552</v>
      </c>
      <c r="B21" s="1" t="s">
        <v>270</v>
      </c>
      <c r="C21" s="1" t="s">
        <v>295</v>
      </c>
      <c r="D21" s="1" t="s">
        <v>296</v>
      </c>
      <c r="E21" s="1" t="s">
        <v>297</v>
      </c>
      <c r="F21" s="1" t="s">
        <v>202</v>
      </c>
      <c r="G21" s="1" t="s">
        <v>205</v>
      </c>
      <c r="H21" s="1" t="s">
        <v>206</v>
      </c>
      <c r="I21" s="1" t="s">
        <v>298</v>
      </c>
      <c r="J21" s="1" t="s">
        <v>208</v>
      </c>
      <c r="K21" s="1" t="s">
        <v>298</v>
      </c>
      <c r="L21" s="1" t="s">
        <v>298</v>
      </c>
      <c r="M21" s="1" t="s">
        <v>209</v>
      </c>
      <c r="N21" s="1" t="s">
        <v>209</v>
      </c>
      <c r="O21" s="1" t="s">
        <v>210</v>
      </c>
      <c r="P21" s="1" t="s">
        <v>211</v>
      </c>
      <c r="Q21" s="1" t="s">
        <v>212</v>
      </c>
      <c r="R21" s="1" t="s">
        <v>299</v>
      </c>
      <c r="S21" s="1" t="s">
        <v>214</v>
      </c>
      <c r="T21" s="1" t="s">
        <v>215</v>
      </c>
      <c r="U21" s="1" t="s">
        <v>216</v>
      </c>
    </row>
    <row r="22" s="1" customFormat="1" spans="1:21">
      <c r="A22" s="3">
        <v>17773544300</v>
      </c>
      <c r="B22" s="1" t="s">
        <v>270</v>
      </c>
      <c r="C22" s="1" t="s">
        <v>300</v>
      </c>
      <c r="D22" s="1" t="s">
        <v>301</v>
      </c>
      <c r="E22" s="1" t="s">
        <v>302</v>
      </c>
      <c r="F22" s="1" t="s">
        <v>202</v>
      </c>
      <c r="G22" s="1" t="s">
        <v>205</v>
      </c>
      <c r="H22" s="1" t="s">
        <v>206</v>
      </c>
      <c r="I22" s="1" t="s">
        <v>303</v>
      </c>
      <c r="J22" s="1" t="s">
        <v>208</v>
      </c>
      <c r="K22" s="1" t="s">
        <v>303</v>
      </c>
      <c r="L22" s="1" t="s">
        <v>303</v>
      </c>
      <c r="M22" s="1" t="s">
        <v>209</v>
      </c>
      <c r="N22" s="1" t="s">
        <v>209</v>
      </c>
      <c r="O22" s="1" t="s">
        <v>210</v>
      </c>
      <c r="P22" s="1" t="s">
        <v>211</v>
      </c>
      <c r="Q22" s="1" t="s">
        <v>212</v>
      </c>
      <c r="R22" s="1" t="s">
        <v>304</v>
      </c>
      <c r="S22" s="1" t="s">
        <v>214</v>
      </c>
      <c r="T22" s="1" t="s">
        <v>215</v>
      </c>
      <c r="U22" s="1" t="s">
        <v>216</v>
      </c>
    </row>
    <row r="23" s="1" customFormat="1" spans="1:21">
      <c r="A23" s="3">
        <v>17773044562</v>
      </c>
      <c r="B23" s="1" t="s">
        <v>305</v>
      </c>
      <c r="C23" s="1" t="s">
        <v>306</v>
      </c>
      <c r="D23" s="1" t="s">
        <v>307</v>
      </c>
      <c r="E23" s="1" t="s">
        <v>308</v>
      </c>
      <c r="F23" s="1" t="s">
        <v>270</v>
      </c>
      <c r="G23" s="1" t="s">
        <v>205</v>
      </c>
      <c r="H23" s="1" t="s">
        <v>206</v>
      </c>
      <c r="I23" s="1" t="s">
        <v>309</v>
      </c>
      <c r="J23" s="1" t="s">
        <v>208</v>
      </c>
      <c r="K23" s="1" t="s">
        <v>309</v>
      </c>
      <c r="L23" s="1" t="s">
        <v>309</v>
      </c>
      <c r="M23" s="1" t="s">
        <v>209</v>
      </c>
      <c r="N23" s="1" t="s">
        <v>209</v>
      </c>
      <c r="O23" s="1" t="s">
        <v>210</v>
      </c>
      <c r="P23" s="1" t="s">
        <v>211</v>
      </c>
      <c r="Q23" s="1" t="s">
        <v>212</v>
      </c>
      <c r="R23" s="1" t="s">
        <v>310</v>
      </c>
      <c r="S23" s="1" t="s">
        <v>214</v>
      </c>
      <c r="T23" s="1" t="s">
        <v>215</v>
      </c>
      <c r="U23" s="1" t="s">
        <v>216</v>
      </c>
    </row>
    <row r="24" s="1" customFormat="1" spans="1:21">
      <c r="A24" s="3">
        <v>17772739595</v>
      </c>
      <c r="B24" s="1" t="s">
        <v>305</v>
      </c>
      <c r="C24" s="1" t="s">
        <v>311</v>
      </c>
      <c r="D24" s="1" t="s">
        <v>286</v>
      </c>
      <c r="E24" s="1" t="s">
        <v>312</v>
      </c>
      <c r="F24" s="1" t="s">
        <v>202</v>
      </c>
      <c r="G24" s="1" t="s">
        <v>205</v>
      </c>
      <c r="H24" s="1" t="s">
        <v>206</v>
      </c>
      <c r="I24" s="1" t="s">
        <v>313</v>
      </c>
      <c r="J24" s="1" t="s">
        <v>208</v>
      </c>
      <c r="K24" s="1" t="s">
        <v>313</v>
      </c>
      <c r="L24" s="1" t="s">
        <v>313</v>
      </c>
      <c r="M24" s="1" t="s">
        <v>209</v>
      </c>
      <c r="N24" s="1" t="s">
        <v>209</v>
      </c>
      <c r="O24" s="1" t="s">
        <v>210</v>
      </c>
      <c r="P24" s="1" t="s">
        <v>211</v>
      </c>
      <c r="Q24" s="1" t="s">
        <v>212</v>
      </c>
      <c r="R24" s="1" t="s">
        <v>314</v>
      </c>
      <c r="S24" s="1" t="s">
        <v>214</v>
      </c>
      <c r="T24" s="1" t="s">
        <v>215</v>
      </c>
      <c r="U24" s="1" t="s">
        <v>216</v>
      </c>
    </row>
    <row r="25" s="1" customFormat="1" spans="1:21">
      <c r="A25" s="3">
        <v>17771866222</v>
      </c>
      <c r="B25" s="1" t="s">
        <v>305</v>
      </c>
      <c r="C25" s="1" t="s">
        <v>315</v>
      </c>
      <c r="D25" s="1" t="s">
        <v>316</v>
      </c>
      <c r="E25" s="1" t="s">
        <v>317</v>
      </c>
      <c r="F25" s="1" t="s">
        <v>270</v>
      </c>
      <c r="G25" s="1" t="s">
        <v>205</v>
      </c>
      <c r="H25" s="1" t="s">
        <v>206</v>
      </c>
      <c r="I25" s="1" t="s">
        <v>318</v>
      </c>
      <c r="J25" s="1" t="s">
        <v>208</v>
      </c>
      <c r="K25" s="1" t="s">
        <v>318</v>
      </c>
      <c r="L25" s="1" t="s">
        <v>318</v>
      </c>
      <c r="M25" s="1" t="s">
        <v>209</v>
      </c>
      <c r="N25" s="1" t="s">
        <v>209</v>
      </c>
      <c r="O25" s="1" t="s">
        <v>210</v>
      </c>
      <c r="P25" s="1" t="s">
        <v>211</v>
      </c>
      <c r="Q25" s="1" t="s">
        <v>212</v>
      </c>
      <c r="R25" s="1" t="s">
        <v>319</v>
      </c>
      <c r="S25" s="1" t="s">
        <v>214</v>
      </c>
      <c r="T25" s="1" t="s">
        <v>215</v>
      </c>
      <c r="U25" s="1" t="s">
        <v>216</v>
      </c>
    </row>
    <row r="26" s="1" customFormat="1" spans="1:21">
      <c r="A26" s="3">
        <v>17771301049</v>
      </c>
      <c r="B26" s="1" t="s">
        <v>320</v>
      </c>
      <c r="C26" s="1" t="s">
        <v>321</v>
      </c>
      <c r="D26" s="1" t="s">
        <v>322</v>
      </c>
      <c r="E26" s="1" t="s">
        <v>323</v>
      </c>
      <c r="F26" s="1" t="s">
        <v>202</v>
      </c>
      <c r="G26" s="1" t="s">
        <v>205</v>
      </c>
      <c r="H26" s="1" t="s">
        <v>206</v>
      </c>
      <c r="I26" s="1" t="s">
        <v>324</v>
      </c>
      <c r="J26" s="1" t="s">
        <v>208</v>
      </c>
      <c r="K26" s="1" t="s">
        <v>324</v>
      </c>
      <c r="L26" s="1" t="s">
        <v>324</v>
      </c>
      <c r="M26" s="1" t="s">
        <v>209</v>
      </c>
      <c r="N26" s="1" t="s">
        <v>209</v>
      </c>
      <c r="O26" s="1" t="s">
        <v>210</v>
      </c>
      <c r="P26" s="1" t="s">
        <v>211</v>
      </c>
      <c r="Q26" s="1" t="s">
        <v>212</v>
      </c>
      <c r="R26" s="1" t="s">
        <v>325</v>
      </c>
      <c r="S26" s="1" t="s">
        <v>214</v>
      </c>
      <c r="T26" s="1" t="s">
        <v>215</v>
      </c>
      <c r="U26" s="1" t="s">
        <v>216</v>
      </c>
    </row>
    <row r="27" s="1" customFormat="1" spans="1:21">
      <c r="A27" s="3">
        <v>17770209384</v>
      </c>
      <c r="B27" s="1" t="s">
        <v>320</v>
      </c>
      <c r="C27" s="1" t="s">
        <v>326</v>
      </c>
      <c r="D27" s="1" t="s">
        <v>230</v>
      </c>
      <c r="E27" s="1" t="s">
        <v>71</v>
      </c>
      <c r="F27" s="1" t="s">
        <v>320</v>
      </c>
      <c r="G27" s="1" t="s">
        <v>205</v>
      </c>
      <c r="H27" s="1" t="s">
        <v>206</v>
      </c>
      <c r="I27" s="1" t="s">
        <v>327</v>
      </c>
      <c r="J27" s="1" t="s">
        <v>208</v>
      </c>
      <c r="K27" s="1" t="s">
        <v>327</v>
      </c>
      <c r="L27" s="1" t="s">
        <v>328</v>
      </c>
      <c r="M27" s="1" t="s">
        <v>329</v>
      </c>
      <c r="N27" s="1" t="s">
        <v>329</v>
      </c>
      <c r="O27" s="1" t="s">
        <v>210</v>
      </c>
      <c r="P27" s="1" t="s">
        <v>211</v>
      </c>
      <c r="Q27" s="1" t="s">
        <v>212</v>
      </c>
      <c r="R27" s="1" t="s">
        <v>330</v>
      </c>
      <c r="S27" s="1" t="s">
        <v>214</v>
      </c>
      <c r="T27" s="1" t="s">
        <v>215</v>
      </c>
      <c r="U27" s="1" t="s">
        <v>216</v>
      </c>
    </row>
    <row r="28" s="1" customFormat="1" spans="1:21">
      <c r="A28" s="3">
        <v>17761616652</v>
      </c>
      <c r="B28" s="1" t="s">
        <v>331</v>
      </c>
      <c r="C28" s="1" t="s">
        <v>332</v>
      </c>
      <c r="D28" s="1" t="s">
        <v>322</v>
      </c>
      <c r="E28" s="1" t="s">
        <v>333</v>
      </c>
      <c r="F28" s="1" t="s">
        <v>202</v>
      </c>
      <c r="G28" s="1" t="s">
        <v>205</v>
      </c>
      <c r="H28" s="1" t="s">
        <v>206</v>
      </c>
      <c r="I28" s="1" t="s">
        <v>334</v>
      </c>
      <c r="J28" s="1" t="s">
        <v>208</v>
      </c>
      <c r="K28" s="1" t="s">
        <v>334</v>
      </c>
      <c r="L28" s="1" t="s">
        <v>334</v>
      </c>
      <c r="M28" s="1" t="s">
        <v>209</v>
      </c>
      <c r="N28" s="1" t="s">
        <v>209</v>
      </c>
      <c r="O28" s="1" t="s">
        <v>210</v>
      </c>
      <c r="P28" s="1" t="s">
        <v>211</v>
      </c>
      <c r="Q28" s="1" t="s">
        <v>212</v>
      </c>
      <c r="R28" s="1" t="s">
        <v>335</v>
      </c>
      <c r="S28" s="1" t="s">
        <v>214</v>
      </c>
      <c r="T28" s="1" t="s">
        <v>215</v>
      </c>
      <c r="U28" s="1" t="s">
        <v>216</v>
      </c>
    </row>
    <row r="29" s="1" customFormat="1" spans="1:21">
      <c r="A29" s="3">
        <v>17745220833</v>
      </c>
      <c r="B29" s="1" t="s">
        <v>336</v>
      </c>
      <c r="C29" s="1" t="s">
        <v>337</v>
      </c>
      <c r="D29" s="1" t="s">
        <v>338</v>
      </c>
      <c r="E29" s="1" t="s">
        <v>339</v>
      </c>
      <c r="F29" s="1" t="s">
        <v>202</v>
      </c>
      <c r="G29" s="1" t="s">
        <v>205</v>
      </c>
      <c r="H29" s="1" t="s">
        <v>206</v>
      </c>
      <c r="I29" s="1" t="s">
        <v>340</v>
      </c>
      <c r="J29" s="1" t="s">
        <v>208</v>
      </c>
      <c r="K29" s="1" t="s">
        <v>340</v>
      </c>
      <c r="L29" s="1" t="s">
        <v>340</v>
      </c>
      <c r="M29" s="1" t="s">
        <v>209</v>
      </c>
      <c r="N29" s="1" t="s">
        <v>209</v>
      </c>
      <c r="O29" s="1" t="s">
        <v>210</v>
      </c>
      <c r="P29" s="1" t="s">
        <v>211</v>
      </c>
      <c r="Q29" s="1" t="s">
        <v>212</v>
      </c>
      <c r="R29" s="1" t="s">
        <v>341</v>
      </c>
      <c r="S29" s="1" t="s">
        <v>214</v>
      </c>
      <c r="T29" s="1" t="s">
        <v>215</v>
      </c>
      <c r="U29" s="1" t="s">
        <v>216</v>
      </c>
    </row>
    <row r="30" s="1" customFormat="1" spans="1:21">
      <c r="A30" s="3">
        <v>17718944762</v>
      </c>
      <c r="B30" s="1" t="s">
        <v>342</v>
      </c>
      <c r="C30" s="1" t="s">
        <v>343</v>
      </c>
      <c r="D30" s="1" t="s">
        <v>344</v>
      </c>
      <c r="E30" s="1" t="s">
        <v>345</v>
      </c>
      <c r="F30" s="1" t="s">
        <v>202</v>
      </c>
      <c r="G30" s="1" t="s">
        <v>205</v>
      </c>
      <c r="H30" s="1" t="s">
        <v>206</v>
      </c>
      <c r="I30" s="1" t="s">
        <v>346</v>
      </c>
      <c r="J30" s="1" t="s">
        <v>208</v>
      </c>
      <c r="K30" s="1" t="s">
        <v>346</v>
      </c>
      <c r="L30" s="1" t="s">
        <v>346</v>
      </c>
      <c r="M30" s="1" t="s">
        <v>209</v>
      </c>
      <c r="N30" s="1" t="s">
        <v>209</v>
      </c>
      <c r="O30" s="1" t="s">
        <v>210</v>
      </c>
      <c r="P30" s="1" t="s">
        <v>211</v>
      </c>
      <c r="Q30" s="1" t="s">
        <v>212</v>
      </c>
      <c r="R30" s="1" t="s">
        <v>347</v>
      </c>
      <c r="S30" s="1" t="s">
        <v>214</v>
      </c>
      <c r="T30" s="1" t="s">
        <v>215</v>
      </c>
      <c r="U30" s="1" t="s">
        <v>216</v>
      </c>
    </row>
    <row r="31" s="1" customFormat="1" spans="1:21">
      <c r="A31" s="3">
        <v>17699726829</v>
      </c>
      <c r="B31" s="1" t="s">
        <v>348</v>
      </c>
      <c r="C31" s="1" t="s">
        <v>349</v>
      </c>
      <c r="D31" s="1" t="s">
        <v>350</v>
      </c>
      <c r="E31" s="1" t="s">
        <v>351</v>
      </c>
      <c r="F31" s="1" t="s">
        <v>202</v>
      </c>
      <c r="G31" s="1" t="s">
        <v>205</v>
      </c>
      <c r="H31" s="1" t="s">
        <v>206</v>
      </c>
      <c r="I31" s="1" t="s">
        <v>352</v>
      </c>
      <c r="J31" s="1" t="s">
        <v>208</v>
      </c>
      <c r="K31" s="1" t="s">
        <v>352</v>
      </c>
      <c r="L31" s="1" t="s">
        <v>352</v>
      </c>
      <c r="M31" s="1" t="s">
        <v>209</v>
      </c>
      <c r="N31" s="1" t="s">
        <v>209</v>
      </c>
      <c r="O31" s="1" t="s">
        <v>210</v>
      </c>
      <c r="P31" s="1" t="s">
        <v>211</v>
      </c>
      <c r="Q31" s="1" t="s">
        <v>212</v>
      </c>
      <c r="R31" s="1" t="s">
        <v>353</v>
      </c>
      <c r="S31" s="1" t="s">
        <v>214</v>
      </c>
      <c r="T31" s="1" t="s">
        <v>215</v>
      </c>
      <c r="U31" s="1" t="s">
        <v>216</v>
      </c>
    </row>
    <row r="32" s="1" customFormat="1" spans="1:21">
      <c r="A32" s="3">
        <v>17686794219</v>
      </c>
      <c r="B32" s="1" t="s">
        <v>354</v>
      </c>
      <c r="C32" s="1" t="s">
        <v>355</v>
      </c>
      <c r="D32" s="1" t="s">
        <v>356</v>
      </c>
      <c r="E32" s="1" t="s">
        <v>357</v>
      </c>
      <c r="F32" s="1" t="s">
        <v>202</v>
      </c>
      <c r="G32" s="1" t="s">
        <v>205</v>
      </c>
      <c r="H32" s="1" t="s">
        <v>206</v>
      </c>
      <c r="I32" s="1" t="s">
        <v>358</v>
      </c>
      <c r="J32" s="1" t="s">
        <v>208</v>
      </c>
      <c r="K32" s="1" t="s">
        <v>358</v>
      </c>
      <c r="L32" s="1" t="s">
        <v>358</v>
      </c>
      <c r="M32" s="1" t="s">
        <v>209</v>
      </c>
      <c r="N32" s="1" t="s">
        <v>209</v>
      </c>
      <c r="O32" s="1" t="s">
        <v>210</v>
      </c>
      <c r="P32" s="1" t="s">
        <v>211</v>
      </c>
      <c r="Q32" s="1" t="s">
        <v>212</v>
      </c>
      <c r="R32" s="1" t="s">
        <v>359</v>
      </c>
      <c r="S32" s="1" t="s">
        <v>214</v>
      </c>
      <c r="T32" s="1" t="s">
        <v>215</v>
      </c>
      <c r="U32" s="1" t="s">
        <v>216</v>
      </c>
    </row>
    <row r="33" s="1" customFormat="1" spans="1:21">
      <c r="A33" s="3">
        <v>17679009134</v>
      </c>
      <c r="B33" s="1" t="s">
        <v>360</v>
      </c>
      <c r="C33" s="1" t="s">
        <v>361</v>
      </c>
      <c r="D33" s="1" t="s">
        <v>362</v>
      </c>
      <c r="E33" s="1" t="s">
        <v>363</v>
      </c>
      <c r="F33" s="1" t="s">
        <v>270</v>
      </c>
      <c r="G33" s="1" t="s">
        <v>205</v>
      </c>
      <c r="H33" s="1" t="s">
        <v>206</v>
      </c>
      <c r="I33" s="1" t="s">
        <v>364</v>
      </c>
      <c r="J33" s="1" t="s">
        <v>208</v>
      </c>
      <c r="K33" s="1" t="s">
        <v>364</v>
      </c>
      <c r="L33" s="1" t="s">
        <v>364</v>
      </c>
      <c r="M33" s="1" t="s">
        <v>209</v>
      </c>
      <c r="N33" s="1" t="s">
        <v>209</v>
      </c>
      <c r="O33" s="1" t="s">
        <v>210</v>
      </c>
      <c r="P33" s="1" t="s">
        <v>211</v>
      </c>
      <c r="Q33" s="1" t="s">
        <v>212</v>
      </c>
      <c r="R33" s="1" t="s">
        <v>365</v>
      </c>
      <c r="S33" s="1" t="s">
        <v>214</v>
      </c>
      <c r="T33" s="1" t="s">
        <v>215</v>
      </c>
      <c r="U33" s="1" t="s">
        <v>216</v>
      </c>
    </row>
    <row r="34" s="1" customFormat="1" spans="1:21">
      <c r="A34" s="3">
        <v>17641706389</v>
      </c>
      <c r="B34" s="1" t="s">
        <v>366</v>
      </c>
      <c r="C34" s="1" t="s">
        <v>367</v>
      </c>
      <c r="D34" s="1" t="s">
        <v>368</v>
      </c>
      <c r="E34" s="1" t="s">
        <v>369</v>
      </c>
      <c r="F34" s="1" t="s">
        <v>202</v>
      </c>
      <c r="G34" s="1" t="s">
        <v>205</v>
      </c>
      <c r="H34" s="1" t="s">
        <v>206</v>
      </c>
      <c r="I34" s="1" t="s">
        <v>370</v>
      </c>
      <c r="J34" s="1" t="s">
        <v>208</v>
      </c>
      <c r="K34" s="1" t="s">
        <v>370</v>
      </c>
      <c r="L34" s="1" t="s">
        <v>370</v>
      </c>
      <c r="M34" s="1" t="s">
        <v>209</v>
      </c>
      <c r="N34" s="1" t="s">
        <v>209</v>
      </c>
      <c r="O34" s="1" t="s">
        <v>210</v>
      </c>
      <c r="P34" s="1" t="s">
        <v>211</v>
      </c>
      <c r="Q34" s="1" t="s">
        <v>212</v>
      </c>
      <c r="R34" s="1" t="s">
        <v>371</v>
      </c>
      <c r="S34" s="1" t="s">
        <v>214</v>
      </c>
      <c r="T34" s="1" t="s">
        <v>215</v>
      </c>
      <c r="U34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2022-04-25T01:29:12Z</dcterms:created>
  <dcterms:modified xsi:type="dcterms:W3CDTF">2022-04-25T01:35:12Z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82103702F604477087B2F34D47F0A354</vt:lpwstr>
  </property>
  <property fmtid="{D5CDD505-2E9C-101B-9397-08002B2CF9AE}" pid="4" name="KSOProductBuildVer">
    <vt:lpwstr>2052-11.1.0.11636</vt:lpwstr>
  </property>
</Properties>
</file>