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<sst xmlns="http://schemas.openxmlformats.org/spreadsheetml/2006/main" count="430" uniqueCount="160">
  <si>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</si>
  <si>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</si>
  <si>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</si>
  <si>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</si>
  <si>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</si>
  <si>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</si>
  <si>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</si>
  <si>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</si>
  <si>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</si>
  <si>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</si>
  <si>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</si>
  <si>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</si>
  <si>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</si>
  <si>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</si>
  <si>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</si>
  <si>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</si>
  <si>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</si>
  <si>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</si>
  <si>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</si>
  <si>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</si>
  <si>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</si>
  <si>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</si>
  <si>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</si>
  <si>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</si>
  <si>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</si>
  <si>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17814791995	</t>
  </si>
  <si>
    <t>Ctrip</t>
  </si>
  <si>
    <t>正常</t>
  </si>
  <si>
    <t>[扬州]城市精选酒店(扬州四季园店)(83294469)</t>
  </si>
  <si>
    <t>标准双床房&lt;双人入住&gt;&lt;内宾&gt;&lt;预付&gt;&lt;双早&gt;</t>
  </si>
  <si>
    <t>CNY</t>
  </si>
  <si>
    <t>盛鹏</t>
  </si>
  <si>
    <t>CA11323220425CNY</t>
  </si>
  <si>
    <t>未提现</t>
  </si>
  <si>
    <t>携程开票</t>
  </si>
  <si>
    <t xml:space="preserve">	</t>
  </si>
  <si>
    <t xml:space="preserve">17823013871	</t>
  </si>
  <si>
    <t>[佛山]城市便捷酒店（佛山狮山广场店）(71585326)</t>
  </si>
  <si>
    <t>标准大床房&lt;双人入住&gt;&lt;内宾&gt;&lt;预付&gt;&lt;双早&gt;</t>
  </si>
  <si>
    <t>张树填</t>
  </si>
  <si>
    <t xml:space="preserve">2518852	</t>
  </si>
  <si>
    <t xml:space="preserve">17827369449	</t>
  </si>
  <si>
    <t>[湛江]城市便捷酒店(湛江椹川大道南店)(71585376)</t>
  </si>
  <si>
    <t>申勇和</t>
  </si>
  <si>
    <t xml:space="preserve">17827520128	</t>
  </si>
  <si>
    <t>[重庆]喆啡酒店(重庆梁平区政府店)(83841134)</t>
  </si>
  <si>
    <t>啡凡景观大床房&lt;双人入住&gt;&lt;内宾&gt;&lt;预付&gt;&lt;双早&gt;</t>
  </si>
  <si>
    <t>朱哲</t>
  </si>
  <si>
    <t>取消</t>
  </si>
  <si>
    <t xml:space="preserve">17827768020	</t>
  </si>
  <si>
    <t>醇享双床房&lt;双人入住&gt;&lt;内宾&gt;&lt;预付&gt;&lt;双早&gt;</t>
  </si>
  <si>
    <t>尹小伟</t>
  </si>
  <si>
    <t xml:space="preserve">2519502	</t>
  </si>
  <si>
    <t xml:space="preserve">17827899245	</t>
  </si>
  <si>
    <t>[龙川]麗枫酒店(河源龙川店)(71012893)</t>
  </si>
  <si>
    <t>景观双床房&lt;双人入住&gt;&lt;内宾&gt;&lt;预付&gt;&lt;双早&gt;</t>
  </si>
  <si>
    <t>黄佳武</t>
  </si>
  <si>
    <t xml:space="preserve">2519552	</t>
  </si>
  <si>
    <t xml:space="preserve">17828027700	</t>
  </si>
  <si>
    <t>[蒙山]宜尚酒店(蒙山汽车站店)(71586371)</t>
  </si>
  <si>
    <t>吴志荣</t>
  </si>
  <si>
    <t xml:space="preserve">2519596	</t>
  </si>
  <si>
    <t xml:space="preserve">17828652678	</t>
  </si>
  <si>
    <t>[北海]城市便捷酒店(北海大润发高铁站店)(66082705)</t>
  </si>
  <si>
    <t>商务大床房&lt;双人入住&gt;&lt;内宾&gt;&lt;预付&gt;&lt;双早&gt;</t>
  </si>
  <si>
    <t>杨斌</t>
  </si>
  <si>
    <t xml:space="preserve">2519776	</t>
  </si>
  <si>
    <t xml:space="preserve">17829051516	</t>
  </si>
  <si>
    <t>[宜都]维也纳酒店(宜都解放大厦店)(83983328)</t>
  </si>
  <si>
    <t>高级大床房&lt;双人入住&gt;&lt;内宾&gt;&lt;预付&gt;&lt;双早&gt;</t>
  </si>
  <si>
    <t>王杨</t>
  </si>
  <si>
    <t xml:space="preserve">17829181943	</t>
  </si>
  <si>
    <t>[保定]城市便捷酒店(保定火车站店)(77367780)</t>
  </si>
  <si>
    <t>特惠大床房&lt;双人入住&gt;&lt;内宾&gt;&lt;预付&gt;&lt;双早&gt;</t>
  </si>
  <si>
    <t>程一凡</t>
  </si>
  <si>
    <t xml:space="preserve">17829427845	</t>
  </si>
  <si>
    <t>[南宁]城市便捷(南宁海吉星店)(72814492)</t>
  </si>
  <si>
    <t>徐志强</t>
  </si>
  <si>
    <t xml:space="preserve">17829526575	</t>
  </si>
  <si>
    <t>[重庆]维也纳酒店(重庆綦江万达广场店)(83812380)</t>
  </si>
  <si>
    <t>高级双床房&lt;双人入住&gt;&lt;内宾&gt;&lt;预付&gt;&lt;双早&gt;</t>
  </si>
  <si>
    <t>方从伟</t>
  </si>
  <si>
    <t>，</t>
  </si>
  <si>
    <t>A220425094227481</t>
  </si>
  <si>
    <t>CNY / HKD 当前参考汇率: 1.201149302</t>
  </si>
  <si>
    <t>总计：2679.09 CNY/
3217.99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</si>
  <si>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</si>
  <si>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</si>
  <si>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</si>
  <si>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</si>
  <si>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</si>
  <si>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</si>
  <si>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</si>
  <si>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</si>
  <si>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</si>
  <si>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</si>
  <si>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</si>
  <si>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</si>
  <si>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</si>
  <si>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</si>
  <si>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</si>
  <si>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</si>
  <si>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</si>
  <si>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</si>
  <si>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2022-04-21</t>
  </si>
  <si>
    <t>2520005</t>
  </si>
  <si>
    <t>维也纳酒店(重庆綦江万达广场店)</t>
  </si>
  <si>
    <t>2022-04-22</t>
  </si>
  <si>
    <t>退房日月结</t>
  </si>
  <si>
    <t>258.06</t>
  </si>
  <si>
    <t>RMB</t>
  </si>
  <si>
    <t>0</t>
  </si>
  <si>
    <t>0.00</t>
  </si>
  <si>
    <t>携程汇智国内直连</t>
  </si>
  <si>
    <t>1861</t>
  </si>
  <si>
    <t>2022-04-21 23:25:08</t>
  </si>
  <si>
    <t>否</t>
  </si>
  <si>
    <t>汇智国际旅游发展有限公司</t>
  </si>
  <si>
    <t>直连</t>
  </si>
  <si>
    <t>2519973</t>
  </si>
  <si>
    <t>城市便捷(南宁海吉星店)</t>
  </si>
  <si>
    <t>143.12</t>
  </si>
  <si>
    <t>2022-04-21 22:41:03</t>
  </si>
  <si>
    <t>2519922</t>
  </si>
  <si>
    <t>城市便捷酒店(保定火车站店)</t>
  </si>
  <si>
    <t>136.01</t>
  </si>
  <si>
    <t>2022-04-21 21:07:48</t>
  </si>
  <si>
    <t>2519892</t>
  </si>
  <si>
    <t>维也纳酒店(宜都解放大厦店)</t>
  </si>
  <si>
    <t>165.24</t>
  </si>
  <si>
    <t>2022-04-21 20:19:08</t>
  </si>
  <si>
    <t>2519776</t>
  </si>
  <si>
    <t>城市便捷酒店(北海大润发店)</t>
  </si>
  <si>
    <t>160.37</t>
  </si>
  <si>
    <t>2022-04-21 17:52:07</t>
  </si>
  <si>
    <t>2519596</t>
  </si>
  <si>
    <t>宜尚酒店(蒙山汽车站店)</t>
  </si>
  <si>
    <t>198.94</t>
  </si>
  <si>
    <t>2022-04-21 14:11:45</t>
  </si>
  <si>
    <t>2519552</t>
  </si>
  <si>
    <t>麗枫酒店(河源龙川店)</t>
  </si>
  <si>
    <t>247.86</t>
  </si>
  <si>
    <t>2022-04-21 13:11:40</t>
  </si>
  <si>
    <t>2519502</t>
  </si>
  <si>
    <t>喆啡酒店重庆梁平高铁南站区政府店</t>
  </si>
  <si>
    <t>2022-04-21 12:26:52</t>
  </si>
  <si>
    <t>2519375</t>
  </si>
  <si>
    <t>城市便捷湛江椹川大道南店</t>
  </si>
  <si>
    <t>149.21</t>
  </si>
  <si>
    <t>2022-04-21 09:37:19</t>
  </si>
  <si>
    <t>2022-04-20</t>
  </si>
  <si>
    <t>2518852</t>
  </si>
  <si>
    <t>城市便捷酒店（佛山狮山广场店）</t>
  </si>
  <si>
    <t>336.98</t>
  </si>
  <si>
    <t>2022-04-20 16:27:28</t>
  </si>
  <si>
    <t>2022-04-18</t>
  </si>
  <si>
    <t>2516192</t>
  </si>
  <si>
    <t>城市精选酒店(扬州四季园店)</t>
  </si>
  <si>
    <t>625.24</t>
  </si>
  <si>
    <t>2022-04-18 13:59:18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</si>
</sst>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30" borderId="7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44669</v>
      </c>
      <c r="G2" s="6">
        <v>44673</v>
      </c>
      <c r="H2" s="4">
        <v>1</v>
      </c>
      <c r="I2" s="4">
        <v>4</v>
      </c>
      <c r="J2" s="4">
        <v>4</v>
      </c>
      <c r="K2" s="4" t="s">
        <v>30</v>
      </c>
      <c r="L2" s="4">
        <v>625.24</v>
      </c>
      <c r="M2" s="4">
        <v>625.24</v>
      </c>
      <c r="N2" s="4" t="s">
        <v>31</v>
      </c>
      <c r="O2" s="4" t="s">
        <v>32</v>
      </c>
      <c r="P2" s="4" t="s">
        <v>33</v>
      </c>
      <c r="Q2" s="4">
        <v>0</v>
      </c>
      <c r="R2" s="7">
        <v>44669</v>
      </c>
      <c r="S2" s="6">
        <v>44676</v>
      </c>
      <c r="T2" s="4" t="s">
        <v>34</v>
      </c>
      <c r="U2" s="4">
        <v>625.24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44671</v>
      </c>
      <c r="G3" s="6">
        <v>44673</v>
      </c>
      <c r="H3" s="4">
        <v>1</v>
      </c>
      <c r="I3" s="4">
        <v>2</v>
      </c>
      <c r="J3" s="4">
        <v>2</v>
      </c>
      <c r="K3" s="4" t="s">
        <v>30</v>
      </c>
      <c r="L3" s="4">
        <v>336.98</v>
      </c>
      <c r="M3" s="4">
        <v>336.98</v>
      </c>
      <c r="N3" s="4" t="s">
        <v>39</v>
      </c>
      <c r="O3" s="4" t="s">
        <v>32</v>
      </c>
      <c r="P3" s="4" t="s">
        <v>33</v>
      </c>
      <c r="Q3" s="4">
        <v>0</v>
      </c>
      <c r="R3" s="7">
        <v>44671</v>
      </c>
      <c r="S3" s="6">
        <v>44676</v>
      </c>
      <c r="T3" s="4" t="s">
        <v>34</v>
      </c>
      <c r="U3" s="4">
        <v>336.98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38</v>
      </c>
      <c r="F4" s="6">
        <v>44672</v>
      </c>
      <c r="G4" s="6">
        <v>44673</v>
      </c>
      <c r="H4" s="4">
        <v>1</v>
      </c>
      <c r="I4" s="4">
        <v>1</v>
      </c>
      <c r="J4" s="4">
        <v>1</v>
      </c>
      <c r="K4" s="4" t="s">
        <v>30</v>
      </c>
      <c r="L4" s="4">
        <v>149.21</v>
      </c>
      <c r="M4" s="4">
        <v>149.21</v>
      </c>
      <c r="N4" s="4" t="s">
        <v>43</v>
      </c>
      <c r="O4" s="4" t="s">
        <v>32</v>
      </c>
      <c r="P4" s="4" t="s">
        <v>33</v>
      </c>
      <c r="Q4" s="4">
        <v>0</v>
      </c>
      <c r="R4" s="7">
        <v>44672</v>
      </c>
      <c r="S4" s="6">
        <v>44676</v>
      </c>
      <c r="T4" s="4" t="s">
        <v>34</v>
      </c>
      <c r="U4" s="4">
        <v>149.21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44672</v>
      </c>
      <c r="G5" s="6">
        <v>44673</v>
      </c>
      <c r="H5" s="4">
        <v>1</v>
      </c>
      <c r="I5" s="4">
        <v>1</v>
      </c>
      <c r="J5" s="4">
        <v>1</v>
      </c>
      <c r="K5" s="4" t="s">
        <v>30</v>
      </c>
      <c r="L5" s="4">
        <v>308.04</v>
      </c>
      <c r="M5" s="4">
        <v>308.04</v>
      </c>
      <c r="N5" s="4" t="s">
        <v>47</v>
      </c>
      <c r="O5" s="4" t="s">
        <v>32</v>
      </c>
      <c r="P5" s="4" t="s">
        <v>33</v>
      </c>
      <c r="Q5" s="4">
        <v>0</v>
      </c>
      <c r="R5" s="7">
        <v>44672</v>
      </c>
      <c r="S5" s="6">
        <v>44676</v>
      </c>
      <c r="T5" s="4" t="s">
        <v>34</v>
      </c>
      <c r="U5" s="4">
        <v>308.04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48</v>
      </c>
      <c r="D6" s="4" t="s">
        <v>45</v>
      </c>
      <c r="E6" s="4" t="s">
        <v>46</v>
      </c>
      <c r="F6" s="6">
        <v>44672</v>
      </c>
      <c r="G6" s="6">
        <v>44673</v>
      </c>
      <c r="H6" s="4">
        <v>1</v>
      </c>
      <c r="I6" s="4">
        <v>1</v>
      </c>
      <c r="J6" s="4">
        <v>1</v>
      </c>
      <c r="K6" s="4" t="s">
        <v>30</v>
      </c>
      <c r="L6" s="4">
        <v>-308.04</v>
      </c>
      <c r="M6" s="4">
        <v>-308.04</v>
      </c>
      <c r="N6" s="4" t="s">
        <v>47</v>
      </c>
      <c r="O6" s="4" t="s">
        <v>32</v>
      </c>
      <c r="P6" s="4" t="s">
        <v>33</v>
      </c>
      <c r="Q6" s="4">
        <v>0</v>
      </c>
      <c r="R6" s="7">
        <v>44672</v>
      </c>
      <c r="S6" s="6">
        <v>44676</v>
      </c>
      <c r="T6" s="4" t="s">
        <v>34</v>
      </c>
      <c r="U6" s="4">
        <v>-308.04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45</v>
      </c>
      <c r="E7" s="4" t="s">
        <v>50</v>
      </c>
      <c r="F7" s="6">
        <v>44672</v>
      </c>
      <c r="G7" s="6">
        <v>44673</v>
      </c>
      <c r="H7" s="4">
        <v>1</v>
      </c>
      <c r="I7" s="4">
        <v>1</v>
      </c>
      <c r="J7" s="4">
        <v>1</v>
      </c>
      <c r="K7" s="4" t="s">
        <v>30</v>
      </c>
      <c r="L7" s="4">
        <v>258.06</v>
      </c>
      <c r="M7" s="4">
        <v>258.06</v>
      </c>
      <c r="N7" s="4" t="s">
        <v>51</v>
      </c>
      <c r="O7" s="4" t="s">
        <v>32</v>
      </c>
      <c r="P7" s="4" t="s">
        <v>33</v>
      </c>
      <c r="Q7" s="4">
        <v>0</v>
      </c>
      <c r="R7" s="7">
        <v>44672</v>
      </c>
      <c r="S7" s="6">
        <v>44676</v>
      </c>
      <c r="T7" s="4" t="s">
        <v>34</v>
      </c>
      <c r="U7" s="4">
        <v>258.06</v>
      </c>
      <c r="V7" s="4">
        <v>0</v>
      </c>
      <c r="W7" s="4">
        <v>0</v>
      </c>
      <c r="X7" s="4" t="s">
        <v>52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44672</v>
      </c>
      <c r="G8" s="6">
        <v>44673</v>
      </c>
      <c r="H8" s="4">
        <v>1</v>
      </c>
      <c r="I8" s="4">
        <v>1</v>
      </c>
      <c r="J8" s="4">
        <v>1</v>
      </c>
      <c r="K8" s="4" t="s">
        <v>30</v>
      </c>
      <c r="L8" s="4">
        <v>247.86</v>
      </c>
      <c r="M8" s="4">
        <v>247.86</v>
      </c>
      <c r="N8" s="4" t="s">
        <v>56</v>
      </c>
      <c r="O8" s="4" t="s">
        <v>32</v>
      </c>
      <c r="P8" s="4" t="s">
        <v>33</v>
      </c>
      <c r="Q8" s="4">
        <v>0</v>
      </c>
      <c r="R8" s="7">
        <v>44672</v>
      </c>
      <c r="S8" s="6">
        <v>44676</v>
      </c>
      <c r="T8" s="4" t="s">
        <v>34</v>
      </c>
      <c r="U8" s="4">
        <v>247.86</v>
      </c>
      <c r="V8" s="4">
        <v>0</v>
      </c>
      <c r="W8" s="4">
        <v>0</v>
      </c>
      <c r="X8" s="4" t="s">
        <v>57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38</v>
      </c>
      <c r="F9" s="6">
        <v>44672</v>
      </c>
      <c r="G9" s="6">
        <v>44673</v>
      </c>
      <c r="H9" s="4">
        <v>1</v>
      </c>
      <c r="I9" s="4">
        <v>1</v>
      </c>
      <c r="J9" s="4">
        <v>1</v>
      </c>
      <c r="K9" s="4" t="s">
        <v>30</v>
      </c>
      <c r="L9" s="4">
        <v>198.94</v>
      </c>
      <c r="M9" s="4">
        <v>198.94</v>
      </c>
      <c r="N9" s="4" t="s">
        <v>60</v>
      </c>
      <c r="O9" s="4" t="s">
        <v>32</v>
      </c>
      <c r="P9" s="4" t="s">
        <v>33</v>
      </c>
      <c r="Q9" s="4">
        <v>0</v>
      </c>
      <c r="R9" s="7">
        <v>44672</v>
      </c>
      <c r="S9" s="6">
        <v>44676</v>
      </c>
      <c r="T9" s="4" t="s">
        <v>34</v>
      </c>
      <c r="U9" s="4">
        <v>198.94</v>
      </c>
      <c r="V9" s="4">
        <v>0</v>
      </c>
      <c r="W9" s="4">
        <v>0</v>
      </c>
      <c r="X9" s="4" t="s">
        <v>61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44672</v>
      </c>
      <c r="G10" s="6">
        <v>44673</v>
      </c>
      <c r="H10" s="4">
        <v>1</v>
      </c>
      <c r="I10" s="4">
        <v>1</v>
      </c>
      <c r="J10" s="4">
        <v>1</v>
      </c>
      <c r="K10" s="4" t="s">
        <v>30</v>
      </c>
      <c r="L10" s="4">
        <v>160.37</v>
      </c>
      <c r="M10" s="4">
        <v>160.37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44672</v>
      </c>
      <c r="S10" s="6">
        <v>44676</v>
      </c>
      <c r="T10" s="4" t="s">
        <v>34</v>
      </c>
      <c r="U10" s="4">
        <v>160.37</v>
      </c>
      <c r="V10" s="4">
        <v>0</v>
      </c>
      <c r="W10" s="4">
        <v>0</v>
      </c>
      <c r="X10" s="4" t="s">
        <v>66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44672</v>
      </c>
      <c r="G11" s="6">
        <v>44673</v>
      </c>
      <c r="H11" s="4">
        <v>1</v>
      </c>
      <c r="I11" s="4">
        <v>1</v>
      </c>
      <c r="J11" s="4">
        <v>1</v>
      </c>
      <c r="K11" s="4" t="s">
        <v>30</v>
      </c>
      <c r="L11" s="4">
        <v>165.24</v>
      </c>
      <c r="M11" s="4">
        <v>165.24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44672</v>
      </c>
      <c r="S11" s="6">
        <v>44676</v>
      </c>
      <c r="T11" s="4" t="s">
        <v>34</v>
      </c>
      <c r="U11" s="4">
        <v>165.24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44672</v>
      </c>
      <c r="G12" s="6">
        <v>44673</v>
      </c>
      <c r="H12" s="4">
        <v>1</v>
      </c>
      <c r="I12" s="4">
        <v>1</v>
      </c>
      <c r="J12" s="4">
        <v>1</v>
      </c>
      <c r="K12" s="4" t="s">
        <v>30</v>
      </c>
      <c r="L12" s="4">
        <v>136.01</v>
      </c>
      <c r="M12" s="4">
        <v>136.01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44672</v>
      </c>
      <c r="S12" s="6">
        <v>44676</v>
      </c>
      <c r="T12" s="4" t="s">
        <v>34</v>
      </c>
      <c r="U12" s="4">
        <v>136.01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69</v>
      </c>
      <c r="F13" s="6">
        <v>44672</v>
      </c>
      <c r="G13" s="6">
        <v>44673</v>
      </c>
      <c r="H13" s="4">
        <v>1</v>
      </c>
      <c r="I13" s="4">
        <v>1</v>
      </c>
      <c r="J13" s="4">
        <v>1</v>
      </c>
      <c r="K13" s="4" t="s">
        <v>30</v>
      </c>
      <c r="L13" s="4">
        <v>143.12</v>
      </c>
      <c r="M13" s="4">
        <v>143.12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44672</v>
      </c>
      <c r="S13" s="6">
        <v>44676</v>
      </c>
      <c r="T13" s="4" t="s">
        <v>34</v>
      </c>
      <c r="U13" s="4">
        <v>143.12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44672</v>
      </c>
      <c r="G14" s="6">
        <v>44673</v>
      </c>
      <c r="H14" s="4">
        <v>1</v>
      </c>
      <c r="I14" s="4">
        <v>1</v>
      </c>
      <c r="J14" s="4">
        <v>1</v>
      </c>
      <c r="K14" s="4" t="s">
        <v>30</v>
      </c>
      <c r="L14" s="4">
        <v>258.06</v>
      </c>
      <c r="M14" s="4">
        <v>258.06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44672</v>
      </c>
      <c r="S14" s="6">
        <v>44676</v>
      </c>
      <c r="T14" s="4" t="s">
        <v>34</v>
      </c>
      <c r="U14" s="4">
        <v>258.06</v>
      </c>
      <c r="V14" s="4">
        <v>0</v>
      </c>
      <c r="W14" s="4">
        <v>0</v>
      </c>
      <c r="X14" s="4" t="s">
        <v>35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5">
        <v>17814791995</v>
      </c>
      <c r="B2" s="6">
        <v>44669</v>
      </c>
      <c r="C2" s="6">
        <v>44673</v>
      </c>
      <c r="D2" s="4">
        <v>625.24</v>
      </c>
      <c r="E2" s="4" t="str">
        <f>VLOOKUP(A2,HOP!A:L,12,0)</f>
        <v>625.24</v>
      </c>
      <c r="F2" s="4" t="str">
        <f>VLOOKUP(A2,HOP!A:C,3,0)</f>
        <v>2516192</v>
      </c>
      <c r="G2" s="4">
        <f>D2-E2</f>
        <v>0</v>
      </c>
      <c r="H2" s="4" t="str">
        <f>$H$1&amp;F2</f>
        <v>，2516192</v>
      </c>
      <c r="I2" s="4" t="str">
        <f>VLOOKUP(A2,HOP!A:U,21,0)</f>
        <v>直连</v>
      </c>
    </row>
    <row r="3" s="4" customFormat="1" spans="1:9">
      <c r="A3" s="5">
        <v>17823013871</v>
      </c>
      <c r="B3" s="6">
        <v>44671</v>
      </c>
      <c r="C3" s="6">
        <v>44673</v>
      </c>
      <c r="D3" s="4">
        <v>336.98</v>
      </c>
      <c r="E3" s="4" t="str">
        <f>VLOOKUP(A3,HOP!A:L,12,0)</f>
        <v>336.98</v>
      </c>
      <c r="F3" s="4" t="str">
        <f>VLOOKUP(A3,HOP!A:C,3,0)</f>
        <v>2518852</v>
      </c>
      <c r="G3" s="4">
        <f t="shared" ref="G3:G13" si="0">D3-E3</f>
        <v>0</v>
      </c>
      <c r="H3" s="4" t="str">
        <f t="shared" ref="H3:H13" si="1">$H$1&amp;F3</f>
        <v>，2518852</v>
      </c>
      <c r="I3" s="4" t="str">
        <f>VLOOKUP(A3,HOP!A:U,21,0)</f>
        <v>直连</v>
      </c>
    </row>
    <row r="4" s="4" customFormat="1" spans="1:9">
      <c r="A4" s="5">
        <v>17827369449</v>
      </c>
      <c r="B4" s="6">
        <v>44672</v>
      </c>
      <c r="C4" s="6">
        <v>44673</v>
      </c>
      <c r="D4" s="4">
        <v>149.21</v>
      </c>
      <c r="E4" s="4" t="str">
        <f>VLOOKUP(A4,HOP!A:L,12,0)</f>
        <v>149.21</v>
      </c>
      <c r="F4" s="4" t="str">
        <f>VLOOKUP(A4,HOP!A:C,3,0)</f>
        <v>2519375</v>
      </c>
      <c r="G4" s="4">
        <f t="shared" si="0"/>
        <v>0</v>
      </c>
      <c r="H4" s="4" t="str">
        <f t="shared" si="1"/>
        <v>，2519375</v>
      </c>
      <c r="I4" s="4" t="str">
        <f>VLOOKUP(A4,HOP!A:U,21,0)</f>
        <v>直连</v>
      </c>
    </row>
    <row r="5" s="4" customFormat="1" hidden="1" spans="1:9">
      <c r="A5" s="5">
        <v>17827520128</v>
      </c>
      <c r="B5" s="6">
        <v>44672</v>
      </c>
      <c r="C5" s="6">
        <v>44673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17827768020</v>
      </c>
      <c r="B6" s="6">
        <v>44672</v>
      </c>
      <c r="C6" s="6">
        <v>44673</v>
      </c>
      <c r="D6" s="4">
        <v>258.06</v>
      </c>
      <c r="E6" s="4" t="str">
        <f>VLOOKUP(A6,HOP!A:L,12,0)</f>
        <v>258.06</v>
      </c>
      <c r="F6" s="4" t="str">
        <f>VLOOKUP(A6,HOP!A:C,3,0)</f>
        <v>2519502</v>
      </c>
      <c r="G6" s="4">
        <f t="shared" si="0"/>
        <v>0</v>
      </c>
      <c r="H6" s="4" t="str">
        <f t="shared" si="1"/>
        <v>，2519502</v>
      </c>
      <c r="I6" s="4" t="str">
        <f>VLOOKUP(A6,HOP!A:U,21,0)</f>
        <v>直连</v>
      </c>
    </row>
    <row r="7" s="4" customFormat="1" spans="1:9">
      <c r="A7" s="5">
        <v>17827899245</v>
      </c>
      <c r="B7" s="6">
        <v>44672</v>
      </c>
      <c r="C7" s="6">
        <v>44673</v>
      </c>
      <c r="D7" s="4">
        <v>247.86</v>
      </c>
      <c r="E7" s="4" t="str">
        <f>VLOOKUP(A7,HOP!A:L,12,0)</f>
        <v>247.86</v>
      </c>
      <c r="F7" s="4" t="str">
        <f>VLOOKUP(A7,HOP!A:C,3,0)</f>
        <v>2519552</v>
      </c>
      <c r="G7" s="4">
        <f t="shared" si="0"/>
        <v>0</v>
      </c>
      <c r="H7" s="4" t="str">
        <f t="shared" si="1"/>
        <v>，2519552</v>
      </c>
      <c r="I7" s="4" t="str">
        <f>VLOOKUP(A7,HOP!A:U,21,0)</f>
        <v>直连</v>
      </c>
    </row>
    <row r="8" s="4" customFormat="1" spans="1:9">
      <c r="A8" s="5">
        <v>17828027700</v>
      </c>
      <c r="B8" s="6">
        <v>44672</v>
      </c>
      <c r="C8" s="6">
        <v>44673</v>
      </c>
      <c r="D8" s="4">
        <v>198.94</v>
      </c>
      <c r="E8" s="4" t="str">
        <f>VLOOKUP(A8,HOP!A:L,12,0)</f>
        <v>198.94</v>
      </c>
      <c r="F8" s="4" t="str">
        <f>VLOOKUP(A8,HOP!A:C,3,0)</f>
        <v>2519596</v>
      </c>
      <c r="G8" s="4">
        <f t="shared" si="0"/>
        <v>0</v>
      </c>
      <c r="H8" s="4" t="str">
        <f t="shared" si="1"/>
        <v>，2519596</v>
      </c>
      <c r="I8" s="4" t="str">
        <f>VLOOKUP(A8,HOP!A:U,21,0)</f>
        <v>直连</v>
      </c>
    </row>
    <row r="9" s="4" customFormat="1" spans="1:9">
      <c r="A9" s="5">
        <v>17828652678</v>
      </c>
      <c r="B9" s="6">
        <v>44672</v>
      </c>
      <c r="C9" s="6">
        <v>44673</v>
      </c>
      <c r="D9" s="4">
        <v>160.37</v>
      </c>
      <c r="E9" s="4" t="str">
        <f>VLOOKUP(A9,HOP!A:L,12,0)</f>
        <v>160.37</v>
      </c>
      <c r="F9" s="4" t="str">
        <f>VLOOKUP(A9,HOP!A:C,3,0)</f>
        <v>2519776</v>
      </c>
      <c r="G9" s="4">
        <f t="shared" si="0"/>
        <v>0</v>
      </c>
      <c r="H9" s="4" t="str">
        <f t="shared" si="1"/>
        <v>，2519776</v>
      </c>
      <c r="I9" s="4" t="str">
        <f>VLOOKUP(A9,HOP!A:U,21,0)</f>
        <v>直连</v>
      </c>
    </row>
    <row r="10" s="4" customFormat="1" spans="1:9">
      <c r="A10" s="5">
        <v>17829051516</v>
      </c>
      <c r="B10" s="6">
        <v>44672</v>
      </c>
      <c r="C10" s="6">
        <v>44673</v>
      </c>
      <c r="D10" s="4">
        <v>165.24</v>
      </c>
      <c r="E10" s="4" t="str">
        <f>VLOOKUP(A10,HOP!A:L,12,0)</f>
        <v>165.24</v>
      </c>
      <c r="F10" s="4" t="str">
        <f>VLOOKUP(A10,HOP!A:C,3,0)</f>
        <v>2519892</v>
      </c>
      <c r="G10" s="4">
        <f t="shared" si="0"/>
        <v>0</v>
      </c>
      <c r="H10" s="4" t="str">
        <f t="shared" si="1"/>
        <v>，2519892</v>
      </c>
      <c r="I10" s="4" t="str">
        <f>VLOOKUP(A10,HOP!A:U,21,0)</f>
        <v>直连</v>
      </c>
    </row>
    <row r="11" s="4" customFormat="1" spans="1:9">
      <c r="A11" s="5">
        <v>17829181943</v>
      </c>
      <c r="B11" s="6">
        <v>44672</v>
      </c>
      <c r="C11" s="6">
        <v>44673</v>
      </c>
      <c r="D11" s="4">
        <v>136.01</v>
      </c>
      <c r="E11" s="4" t="str">
        <f>VLOOKUP(A11,HOP!A:L,12,0)</f>
        <v>136.01</v>
      </c>
      <c r="F11" s="4" t="str">
        <f>VLOOKUP(A11,HOP!A:C,3,0)</f>
        <v>2519922</v>
      </c>
      <c r="G11" s="4">
        <f t="shared" si="0"/>
        <v>0</v>
      </c>
      <c r="H11" s="4" t="str">
        <f t="shared" si="1"/>
        <v>，2519922</v>
      </c>
      <c r="I11" s="4" t="str">
        <f>VLOOKUP(A11,HOP!A:U,21,0)</f>
        <v>直连</v>
      </c>
    </row>
    <row r="12" s="4" customFormat="1" spans="1:9">
      <c r="A12" s="5">
        <v>17829427845</v>
      </c>
      <c r="B12" s="6">
        <v>44672</v>
      </c>
      <c r="C12" s="6">
        <v>44673</v>
      </c>
      <c r="D12" s="4">
        <v>143.12</v>
      </c>
      <c r="E12" s="4" t="str">
        <f>VLOOKUP(A12,HOP!A:L,12,0)</f>
        <v>143.12</v>
      </c>
      <c r="F12" s="4" t="str">
        <f>VLOOKUP(A12,HOP!A:C,3,0)</f>
        <v>2519973</v>
      </c>
      <c r="G12" s="4">
        <f t="shared" si="0"/>
        <v>0</v>
      </c>
      <c r="H12" s="4" t="str">
        <f t="shared" si="1"/>
        <v>，2519973</v>
      </c>
      <c r="I12" s="4" t="str">
        <f>VLOOKUP(A12,HOP!A:U,21,0)</f>
        <v>直连</v>
      </c>
    </row>
    <row r="13" s="4" customFormat="1" spans="1:9">
      <c r="A13" s="5">
        <v>17829526575</v>
      </c>
      <c r="B13" s="6">
        <v>44672</v>
      </c>
      <c r="C13" s="6">
        <v>44673</v>
      </c>
      <c r="D13" s="4">
        <v>258.06</v>
      </c>
      <c r="E13" s="4" t="str">
        <f>VLOOKUP(A13,HOP!A:L,12,0)</f>
        <v>258.06</v>
      </c>
      <c r="F13" s="4" t="str">
        <f>VLOOKUP(A13,HOP!A:C,3,0)</f>
        <v>2520005</v>
      </c>
      <c r="G13" s="4">
        <f t="shared" si="0"/>
        <v>0</v>
      </c>
      <c r="H13" s="4" t="str">
        <f t="shared" si="1"/>
        <v>，2520005</v>
      </c>
      <c r="I13" s="4" t="str">
        <f>VLOOKUP(A13,HOP!A:U,21,0)</f>
        <v>直连</v>
      </c>
    </row>
    <row r="15" spans="4:4">
      <c r="D15" s="4">
        <f>SUM(D2:D14)</f>
        <v>2679.09</v>
      </c>
    </row>
    <row r="19" spans="1:1">
      <c r="A19" s="4" t="s">
        <v>83</v>
      </c>
    </row>
    <row r="20" spans="1:1">
      <c r="A20" s="4" t="s">
        <v>84</v>
      </c>
    </row>
    <row r="21" spans="1:1">
      <c r="A21" s="4" t="s">
        <v>85</v>
      </c>
    </row>
  </sheetData>
  <autoFilter ref="A1:XFD21">
    <filterColumn colId="3">
      <filters blank="1">
        <filter val="136.01"/>
        <filter val="149.21"/>
        <filter val="143.12"/>
        <filter val="165.24"/>
        <filter val="198.94"/>
        <filter val="625.24"/>
        <filter val="247.86"/>
        <filter val="258.06"/>
        <filter val="160.37"/>
        <filter val="336.98"/>
        <filter val="2679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</row>
    <row r="2" s="1" customFormat="1" spans="1:21">
      <c r="A2" s="3">
        <v>17829526575</v>
      </c>
      <c r="B2" s="1" t="s">
        <v>104</v>
      </c>
      <c r="C2" s="1" t="s">
        <v>105</v>
      </c>
      <c r="D2" s="1" t="s">
        <v>106</v>
      </c>
      <c r="E2" s="1" t="s">
        <v>81</v>
      </c>
      <c r="F2" s="1" t="s">
        <v>104</v>
      </c>
      <c r="G2" s="1" t="s">
        <v>107</v>
      </c>
      <c r="H2" s="1" t="s">
        <v>108</v>
      </c>
      <c r="I2" s="1" t="s">
        <v>109</v>
      </c>
      <c r="J2" s="1" t="s">
        <v>110</v>
      </c>
      <c r="K2" s="1" t="s">
        <v>109</v>
      </c>
      <c r="L2" s="1" t="s">
        <v>109</v>
      </c>
      <c r="M2" s="1" t="s">
        <v>111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1" t="s">
        <v>116</v>
      </c>
      <c r="T2" s="1" t="s">
        <v>117</v>
      </c>
      <c r="U2" s="1" t="s">
        <v>118</v>
      </c>
    </row>
    <row r="3" s="1" customFormat="1" spans="1:21">
      <c r="A3" s="3">
        <v>17829427845</v>
      </c>
      <c r="B3" s="1" t="s">
        <v>104</v>
      </c>
      <c r="C3" s="1" t="s">
        <v>119</v>
      </c>
      <c r="D3" s="1" t="s">
        <v>120</v>
      </c>
      <c r="E3" s="1" t="s">
        <v>77</v>
      </c>
      <c r="F3" s="1" t="s">
        <v>104</v>
      </c>
      <c r="G3" s="1" t="s">
        <v>107</v>
      </c>
      <c r="H3" s="1" t="s">
        <v>108</v>
      </c>
      <c r="I3" s="1" t="s">
        <v>121</v>
      </c>
      <c r="J3" s="1" t="s">
        <v>110</v>
      </c>
      <c r="K3" s="1" t="s">
        <v>121</v>
      </c>
      <c r="L3" s="1" t="s">
        <v>121</v>
      </c>
      <c r="M3" s="1" t="s">
        <v>111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122</v>
      </c>
      <c r="S3" s="1" t="s">
        <v>116</v>
      </c>
      <c r="T3" s="1" t="s">
        <v>117</v>
      </c>
      <c r="U3" s="1" t="s">
        <v>118</v>
      </c>
    </row>
    <row r="4" s="1" customFormat="1" spans="1:21">
      <c r="A4" s="3">
        <v>17829181943</v>
      </c>
      <c r="B4" s="1" t="s">
        <v>104</v>
      </c>
      <c r="C4" s="1" t="s">
        <v>123</v>
      </c>
      <c r="D4" s="1" t="s">
        <v>124</v>
      </c>
      <c r="E4" s="1" t="s">
        <v>74</v>
      </c>
      <c r="F4" s="1" t="s">
        <v>104</v>
      </c>
      <c r="G4" s="1" t="s">
        <v>107</v>
      </c>
      <c r="H4" s="1" t="s">
        <v>108</v>
      </c>
      <c r="I4" s="1" t="s">
        <v>125</v>
      </c>
      <c r="J4" s="1" t="s">
        <v>110</v>
      </c>
      <c r="K4" s="1" t="s">
        <v>125</v>
      </c>
      <c r="L4" s="1" t="s">
        <v>125</v>
      </c>
      <c r="M4" s="1" t="s">
        <v>111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126</v>
      </c>
      <c r="S4" s="1" t="s">
        <v>116</v>
      </c>
      <c r="T4" s="1" t="s">
        <v>117</v>
      </c>
      <c r="U4" s="1" t="s">
        <v>118</v>
      </c>
    </row>
    <row r="5" s="1" customFormat="1" spans="1:21">
      <c r="A5" s="3">
        <v>17829051516</v>
      </c>
      <c r="B5" s="1" t="s">
        <v>104</v>
      </c>
      <c r="C5" s="1" t="s">
        <v>127</v>
      </c>
      <c r="D5" s="1" t="s">
        <v>128</v>
      </c>
      <c r="E5" s="1" t="s">
        <v>70</v>
      </c>
      <c r="F5" s="1" t="s">
        <v>104</v>
      </c>
      <c r="G5" s="1" t="s">
        <v>107</v>
      </c>
      <c r="H5" s="1" t="s">
        <v>108</v>
      </c>
      <c r="I5" s="1" t="s">
        <v>129</v>
      </c>
      <c r="J5" s="1" t="s">
        <v>110</v>
      </c>
      <c r="K5" s="1" t="s">
        <v>129</v>
      </c>
      <c r="L5" s="1" t="s">
        <v>129</v>
      </c>
      <c r="M5" s="1" t="s">
        <v>111</v>
      </c>
      <c r="N5" s="1" t="s">
        <v>111</v>
      </c>
      <c r="O5" s="1" t="s">
        <v>112</v>
      </c>
      <c r="P5" s="1" t="s">
        <v>113</v>
      </c>
      <c r="Q5" s="1" t="s">
        <v>114</v>
      </c>
      <c r="R5" s="1" t="s">
        <v>130</v>
      </c>
      <c r="S5" s="1" t="s">
        <v>116</v>
      </c>
      <c r="T5" s="1" t="s">
        <v>117</v>
      </c>
      <c r="U5" s="1" t="s">
        <v>118</v>
      </c>
    </row>
    <row r="6" s="1" customFormat="1" spans="1:21">
      <c r="A6" s="3">
        <v>17828652678</v>
      </c>
      <c r="B6" s="1" t="s">
        <v>104</v>
      </c>
      <c r="C6" s="1" t="s">
        <v>131</v>
      </c>
      <c r="D6" s="1" t="s">
        <v>132</v>
      </c>
      <c r="E6" s="1" t="s">
        <v>65</v>
      </c>
      <c r="F6" s="1" t="s">
        <v>104</v>
      </c>
      <c r="G6" s="1" t="s">
        <v>107</v>
      </c>
      <c r="H6" s="1" t="s">
        <v>108</v>
      </c>
      <c r="I6" s="1" t="s">
        <v>133</v>
      </c>
      <c r="J6" s="1" t="s">
        <v>110</v>
      </c>
      <c r="K6" s="1" t="s">
        <v>133</v>
      </c>
      <c r="L6" s="1" t="s">
        <v>133</v>
      </c>
      <c r="M6" s="1" t="s">
        <v>111</v>
      </c>
      <c r="N6" s="1" t="s">
        <v>111</v>
      </c>
      <c r="O6" s="1" t="s">
        <v>112</v>
      </c>
      <c r="P6" s="1" t="s">
        <v>113</v>
      </c>
      <c r="Q6" s="1" t="s">
        <v>114</v>
      </c>
      <c r="R6" s="1" t="s">
        <v>134</v>
      </c>
      <c r="S6" s="1" t="s">
        <v>116</v>
      </c>
      <c r="T6" s="1" t="s">
        <v>117</v>
      </c>
      <c r="U6" s="1" t="s">
        <v>118</v>
      </c>
    </row>
    <row r="7" s="1" customFormat="1" spans="1:21">
      <c r="A7" s="3">
        <v>17828027700</v>
      </c>
      <c r="B7" s="1" t="s">
        <v>104</v>
      </c>
      <c r="C7" s="1" t="s">
        <v>135</v>
      </c>
      <c r="D7" s="1" t="s">
        <v>136</v>
      </c>
      <c r="E7" s="1" t="s">
        <v>60</v>
      </c>
      <c r="F7" s="1" t="s">
        <v>104</v>
      </c>
      <c r="G7" s="1" t="s">
        <v>107</v>
      </c>
      <c r="H7" s="1" t="s">
        <v>108</v>
      </c>
      <c r="I7" s="1" t="s">
        <v>137</v>
      </c>
      <c r="J7" s="1" t="s">
        <v>110</v>
      </c>
      <c r="K7" s="1" t="s">
        <v>137</v>
      </c>
      <c r="L7" s="1" t="s">
        <v>137</v>
      </c>
      <c r="M7" s="1" t="s">
        <v>111</v>
      </c>
      <c r="N7" s="1" t="s">
        <v>111</v>
      </c>
      <c r="O7" s="1" t="s">
        <v>112</v>
      </c>
      <c r="P7" s="1" t="s">
        <v>113</v>
      </c>
      <c r="Q7" s="1" t="s">
        <v>114</v>
      </c>
      <c r="R7" s="1" t="s">
        <v>138</v>
      </c>
      <c r="S7" s="1" t="s">
        <v>116</v>
      </c>
      <c r="T7" s="1" t="s">
        <v>117</v>
      </c>
      <c r="U7" s="1" t="s">
        <v>118</v>
      </c>
    </row>
    <row r="8" s="1" customFormat="1" spans="1:21">
      <c r="A8" s="3">
        <v>17827899245</v>
      </c>
      <c r="B8" s="1" t="s">
        <v>104</v>
      </c>
      <c r="C8" s="1" t="s">
        <v>139</v>
      </c>
      <c r="D8" s="1" t="s">
        <v>140</v>
      </c>
      <c r="E8" s="1" t="s">
        <v>56</v>
      </c>
      <c r="F8" s="1" t="s">
        <v>104</v>
      </c>
      <c r="G8" s="1" t="s">
        <v>107</v>
      </c>
      <c r="H8" s="1" t="s">
        <v>108</v>
      </c>
      <c r="I8" s="1" t="s">
        <v>141</v>
      </c>
      <c r="J8" s="1" t="s">
        <v>110</v>
      </c>
      <c r="K8" s="1" t="s">
        <v>141</v>
      </c>
      <c r="L8" s="1" t="s">
        <v>141</v>
      </c>
      <c r="M8" s="1" t="s">
        <v>111</v>
      </c>
      <c r="N8" s="1" t="s">
        <v>111</v>
      </c>
      <c r="O8" s="1" t="s">
        <v>112</v>
      </c>
      <c r="P8" s="1" t="s">
        <v>113</v>
      </c>
      <c r="Q8" s="1" t="s">
        <v>114</v>
      </c>
      <c r="R8" s="1" t="s">
        <v>142</v>
      </c>
      <c r="S8" s="1" t="s">
        <v>116</v>
      </c>
      <c r="T8" s="1" t="s">
        <v>117</v>
      </c>
      <c r="U8" s="1" t="s">
        <v>118</v>
      </c>
    </row>
    <row r="9" s="1" customFormat="1" spans="1:21">
      <c r="A9" s="3">
        <v>17827768020</v>
      </c>
      <c r="B9" s="1" t="s">
        <v>104</v>
      </c>
      <c r="C9" s="1" t="s">
        <v>143</v>
      </c>
      <c r="D9" s="1" t="s">
        <v>144</v>
      </c>
      <c r="E9" s="1" t="s">
        <v>51</v>
      </c>
      <c r="F9" s="1" t="s">
        <v>104</v>
      </c>
      <c r="G9" s="1" t="s">
        <v>107</v>
      </c>
      <c r="H9" s="1" t="s">
        <v>108</v>
      </c>
      <c r="I9" s="1" t="s">
        <v>109</v>
      </c>
      <c r="J9" s="1" t="s">
        <v>110</v>
      </c>
      <c r="K9" s="1" t="s">
        <v>109</v>
      </c>
      <c r="L9" s="1" t="s">
        <v>109</v>
      </c>
      <c r="M9" s="1" t="s">
        <v>111</v>
      </c>
      <c r="N9" s="1" t="s">
        <v>111</v>
      </c>
      <c r="O9" s="1" t="s">
        <v>112</v>
      </c>
      <c r="P9" s="1" t="s">
        <v>113</v>
      </c>
      <c r="Q9" s="1" t="s">
        <v>114</v>
      </c>
      <c r="R9" s="1" t="s">
        <v>145</v>
      </c>
      <c r="S9" s="1" t="s">
        <v>116</v>
      </c>
      <c r="T9" s="1" t="s">
        <v>117</v>
      </c>
      <c r="U9" s="1" t="s">
        <v>118</v>
      </c>
    </row>
    <row r="10" s="1" customFormat="1" spans="1:21">
      <c r="A10" s="3">
        <v>17827369449</v>
      </c>
      <c r="B10" s="1" t="s">
        <v>104</v>
      </c>
      <c r="C10" s="1" t="s">
        <v>146</v>
      </c>
      <c r="D10" s="1" t="s">
        <v>147</v>
      </c>
      <c r="E10" s="1" t="s">
        <v>43</v>
      </c>
      <c r="F10" s="1" t="s">
        <v>104</v>
      </c>
      <c r="G10" s="1" t="s">
        <v>107</v>
      </c>
      <c r="H10" s="1" t="s">
        <v>108</v>
      </c>
      <c r="I10" s="1" t="s">
        <v>148</v>
      </c>
      <c r="J10" s="1" t="s">
        <v>110</v>
      </c>
      <c r="K10" s="1" t="s">
        <v>148</v>
      </c>
      <c r="L10" s="1" t="s">
        <v>148</v>
      </c>
      <c r="M10" s="1" t="s">
        <v>111</v>
      </c>
      <c r="N10" s="1" t="s">
        <v>111</v>
      </c>
      <c r="O10" s="1" t="s">
        <v>112</v>
      </c>
      <c r="P10" s="1" t="s">
        <v>113</v>
      </c>
      <c r="Q10" s="1" t="s">
        <v>114</v>
      </c>
      <c r="R10" s="1" t="s">
        <v>149</v>
      </c>
      <c r="S10" s="1" t="s">
        <v>116</v>
      </c>
      <c r="T10" s="1" t="s">
        <v>117</v>
      </c>
      <c r="U10" s="1" t="s">
        <v>118</v>
      </c>
    </row>
    <row r="11" s="1" customFormat="1" spans="1:21">
      <c r="A11" s="3">
        <v>17823013871</v>
      </c>
      <c r="B11" s="1" t="s">
        <v>150</v>
      </c>
      <c r="C11" s="1" t="s">
        <v>151</v>
      </c>
      <c r="D11" s="1" t="s">
        <v>152</v>
      </c>
      <c r="E11" s="1" t="s">
        <v>39</v>
      </c>
      <c r="F11" s="1" t="s">
        <v>150</v>
      </c>
      <c r="G11" s="1" t="s">
        <v>107</v>
      </c>
      <c r="H11" s="1" t="s">
        <v>108</v>
      </c>
      <c r="I11" s="1" t="s">
        <v>153</v>
      </c>
      <c r="J11" s="1" t="s">
        <v>110</v>
      </c>
      <c r="K11" s="1" t="s">
        <v>153</v>
      </c>
      <c r="L11" s="1" t="s">
        <v>153</v>
      </c>
      <c r="M11" s="1" t="s">
        <v>111</v>
      </c>
      <c r="N11" s="1" t="s">
        <v>111</v>
      </c>
      <c r="O11" s="1" t="s">
        <v>112</v>
      </c>
      <c r="P11" s="1" t="s">
        <v>113</v>
      </c>
      <c r="Q11" s="1" t="s">
        <v>114</v>
      </c>
      <c r="R11" s="1" t="s">
        <v>154</v>
      </c>
      <c r="S11" s="1" t="s">
        <v>116</v>
      </c>
      <c r="T11" s="1" t="s">
        <v>117</v>
      </c>
      <c r="U11" s="1" t="s">
        <v>118</v>
      </c>
    </row>
    <row r="12" s="1" customFormat="1" spans="1:21">
      <c r="A12" s="3">
        <v>17814791995</v>
      </c>
      <c r="B12" s="1" t="s">
        <v>155</v>
      </c>
      <c r="C12" s="1" t="s">
        <v>156</v>
      </c>
      <c r="D12" s="1" t="s">
        <v>157</v>
      </c>
      <c r="E12" s="1" t="s">
        <v>31</v>
      </c>
      <c r="F12" s="1" t="s">
        <v>155</v>
      </c>
      <c r="G12" s="1" t="s">
        <v>107</v>
      </c>
      <c r="H12" s="1" t="s">
        <v>108</v>
      </c>
      <c r="I12" s="1" t="s">
        <v>158</v>
      </c>
      <c r="J12" s="1" t="s">
        <v>110</v>
      </c>
      <c r="K12" s="1" t="s">
        <v>158</v>
      </c>
      <c r="L12" s="1" t="s">
        <v>158</v>
      </c>
      <c r="M12" s="1" t="s">
        <v>111</v>
      </c>
      <c r="N12" s="1" t="s">
        <v>111</v>
      </c>
      <c r="O12" s="1" t="s">
        <v>112</v>
      </c>
      <c r="P12" s="1" t="s">
        <v>113</v>
      </c>
      <c r="Q12" s="1" t="s">
        <v>114</v>
      </c>
      <c r="R12" s="1" t="s">
        <v>159</v>
      </c>
      <c r="S12" s="1" t="s">
        <v>116</v>
      </c>
      <c r="T12" s="1" t="s">
        <v>117</v>
      </c>
      <c r="U12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2022-04-25T01:36:40Z</dcterms:created>
  <dcterms:modified xsi:type="dcterms:W3CDTF">2022-04-25T01:40:50Z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8F3179D9B9314ABEA9DEB14DF8137E60</vt:lpwstr>
  </property>
  <property fmtid="{D5CDD505-2E9C-101B-9397-08002B2CF9AE}" pid="4" name="KSOProductBuildVer">
    <vt:lpwstr>2052-11.1.0.11636</vt:lpwstr>
  </property>
</Properties>
</file>