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<sst xmlns="http://schemas.openxmlformats.org/spreadsheetml/2006/main" count="818" uniqueCount="243">
  <si>
    <t>去哪儿网酒店预付对账单</t>
  </si>
  <si>
    <t>供应商名称：</t>
  </si>
  <si>
    <t>趣游游</t>
  </si>
  <si>
    <t>结算周期：</t>
  </si>
  <si>
    <t>2022-04-18至2022-04-24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</si>
  <si>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</si>
  <si>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</si>
  <si>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</si>
  <si>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</si>
  <si>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</si>
  <si>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</si>
  <si>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</si>
  <si>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</si>
  <si>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</si>
  <si>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</si>
  <si>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</si>
  <si>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</si>
  <si>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</si>
  <si>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</si>
  <si>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</si>
  <si>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¥2,256.00</t>
  </si>
  <si>
    <t>¥301.00</t>
  </si>
  <si>
    <t>¥1,955.00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</si>
  <si>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</si>
  <si>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</si>
  <si>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</si>
  <si>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</si>
  <si>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</si>
  <si>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</si>
  <si>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</si>
  <si>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</si>
  <si>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</si>
  <si>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</si>
  <si>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</si>
  <si>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</si>
  <si>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</si>
  <si>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</si>
  <si>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</si>
  <si>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</si>
  <si>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</si>
  <si>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</si>
  <si>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</si>
  <si>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</si>
  <si>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</si>
  <si>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</si>
  <si>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</si>
  <si>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</si>
  <si>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</si>
  <si>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</si>
  <si>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</si>
  <si>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</si>
  <si>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</si>
  <si>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</si>
  <si>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</si>
  <si>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</si>
  <si>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</si>
  <si>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</si>
  <si>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</si>
  <si>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</si>
  <si>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</si>
  <si>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</si>
  <si>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</si>
  <si>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</si>
  <si>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</si>
  <si>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</si>
  <si>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</si>
  <si>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</si>
  <si>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</si>
  <si>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</si>
  <si>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102967177707</t>
  </si>
  <si>
    <t>酒店预付</t>
  </si>
  <si>
    <t>否</t>
  </si>
  <si>
    <t>普通</t>
  </si>
  <si>
    <t>309656002</t>
  </si>
  <si>
    <t>99优选酒店(北京长阳环岛店)</t>
  </si>
  <si>
    <t>1638814</t>
  </si>
  <si>
    <t>全国军</t>
  </si>
  <si>
    <t>2022-04-14</t>
  </si>
  <si>
    <t>2022-04-15</t>
  </si>
  <si>
    <t>2022-04-18</t>
  </si>
  <si>
    <t>¥294.00</t>
  </si>
  <si>
    <t>¥39.00</t>
  </si>
  <si>
    <t>¥255.00</t>
  </si>
  <si>
    <t>大床房(无窗)</t>
  </si>
  <si>
    <t>WEBSITE</t>
  </si>
  <si>
    <t>102970006565</t>
  </si>
  <si>
    <t>307522168</t>
  </si>
  <si>
    <t>广州星际旅店</t>
  </si>
  <si>
    <t>邹仕亿</t>
  </si>
  <si>
    <t>2022-04-17</t>
  </si>
  <si>
    <t>¥61.00</t>
  </si>
  <si>
    <t>¥8.00</t>
  </si>
  <si>
    <t>¥53.00</t>
  </si>
  <si>
    <t>标准大床房</t>
  </si>
  <si>
    <t>102971794110</t>
  </si>
  <si>
    <t>2022-04-19</t>
  </si>
  <si>
    <t>102971397583</t>
  </si>
  <si>
    <t>309640438</t>
  </si>
  <si>
    <t>卫辉优客时尚宾馆</t>
  </si>
  <si>
    <t>梅鹏飞</t>
  </si>
  <si>
    <t>¥102.00</t>
  </si>
  <si>
    <t>¥14.00</t>
  </si>
  <si>
    <t>¥88.00</t>
  </si>
  <si>
    <t>标准间</t>
  </si>
  <si>
    <t>102972661064</t>
  </si>
  <si>
    <t>311240047</t>
  </si>
  <si>
    <t>陵水鸿霆商务酒店</t>
  </si>
  <si>
    <t>刘萍</t>
  </si>
  <si>
    <t>2022-04-20</t>
  </si>
  <si>
    <t>¥193.00</t>
  </si>
  <si>
    <t>¥26.00</t>
  </si>
  <si>
    <t>¥167.00</t>
  </si>
  <si>
    <t>普通单人间</t>
  </si>
  <si>
    <t>102975922254</t>
  </si>
  <si>
    <t>307552330</t>
  </si>
  <si>
    <t>城市便捷(浠水熊湖路店)</t>
  </si>
  <si>
    <t>吕晓东</t>
  </si>
  <si>
    <t>2022-04-22</t>
  </si>
  <si>
    <t>2022-04-23</t>
  </si>
  <si>
    <t>¥181.00</t>
  </si>
  <si>
    <t>¥24.00</t>
  </si>
  <si>
    <t>¥157.00</t>
  </si>
  <si>
    <t>102975734820</t>
  </si>
  <si>
    <t>364866837</t>
  </si>
  <si>
    <t>N·Time北欧时光艺术酒店(重庆解放碑步行街店)</t>
  </si>
  <si>
    <t>邢喜梅</t>
  </si>
  <si>
    <t>¥107.00</t>
  </si>
  <si>
    <t>¥93.00</t>
  </si>
  <si>
    <t>雅致大床房</t>
  </si>
  <si>
    <t>102970202928</t>
  </si>
  <si>
    <t>311242951</t>
  </si>
  <si>
    <t>大化馨怡宾馆</t>
  </si>
  <si>
    <t>杨川</t>
  </si>
  <si>
    <t>2022-04-24</t>
  </si>
  <si>
    <t>¥679.00</t>
  </si>
  <si>
    <t>¥91.00</t>
  </si>
  <si>
    <t>¥588.00</t>
  </si>
  <si>
    <t>标准单人间</t>
  </si>
  <si>
    <t>102975711400</t>
  </si>
  <si>
    <t>307547404</t>
  </si>
  <si>
    <t>城市便捷酒店(南宁江南万达广场店)</t>
  </si>
  <si>
    <t>潘佩娟</t>
  </si>
  <si>
    <t>¥190.00</t>
  </si>
  <si>
    <t>¥25.00</t>
  </si>
  <si>
    <t>¥165.00</t>
  </si>
  <si>
    <t>102976294176</t>
  </si>
  <si>
    <t>311248492</t>
  </si>
  <si>
    <t>临夏苏格兰宾馆</t>
  </si>
  <si>
    <t>李大朋</t>
  </si>
  <si>
    <t>¥156.00</t>
  </si>
  <si>
    <t>¥21.00</t>
  </si>
  <si>
    <t>¥135.00</t>
  </si>
  <si>
    <t>豪华标间</t>
  </si>
  <si>
    <t>102976367516</t>
  </si>
  <si>
    <t>王煜博</t>
  </si>
  <si>
    <t>¥110.00</t>
  </si>
  <si>
    <t>¥15.00</t>
  </si>
  <si>
    <t>¥95.00</t>
  </si>
  <si>
    <t>双床房(无窗)</t>
  </si>
  <si>
    <t>102976982584</t>
  </si>
  <si>
    <t>311298874</t>
  </si>
  <si>
    <t>淮滨西湖商务宾馆</t>
  </si>
  <si>
    <t>李金磊</t>
  </si>
  <si>
    <t>¥122.00</t>
  </si>
  <si>
    <t>¥16.00</t>
  </si>
  <si>
    <t>¥106.00</t>
  </si>
  <si>
    <t>阳光标准间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</si>
  <si>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</si>
  <si>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</si>
  <si>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</si>
  <si>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</si>
  <si>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</si>
  <si>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</si>
  <si>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</si>
  <si>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</si>
  <si>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</si>
  <si>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</si>
  <si>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</si>
  <si>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A220426160158481</t>
  </si>
  <si>
    <r>
      <t>总计：</t>
    </r>
    <r>
      <rPr>
        <sz val="10"/>
        <rFont val="Arial"/>
        <charset val="134"/>
      </rPr>
      <t>1955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</si>
  <si>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</si>
  <si>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</si>
  <si>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</si>
  <si>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</si>
  <si>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</si>
  <si>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</si>
  <si>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</si>
  <si>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</si>
  <si>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</si>
  <si>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</si>
  <si>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</si>
  <si>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</si>
  <si>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</si>
  <si>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</si>
  <si>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</si>
  <si>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</si>
  <si>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</si>
  <si>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2522221</t>
  </si>
  <si>
    <t>退房日周结</t>
  </si>
  <si>
    <t>135.00</t>
  </si>
  <si>
    <t>RMB</t>
  </si>
  <si>
    <t>0</t>
  </si>
  <si>
    <t>0.00</t>
  </si>
  <si>
    <t>趣游游国内直连</t>
  </si>
  <si>
    <t>01.011300</t>
  </si>
  <si>
    <t>2022-04-23 21:59:11</t>
  </si>
  <si>
    <t>汇智国际旅游发展有限公司</t>
  </si>
  <si>
    <t>直连</t>
  </si>
  <si>
    <t>2522030</t>
  </si>
  <si>
    <t>西湖商务宾馆</t>
  </si>
  <si>
    <t>106.00</t>
  </si>
  <si>
    <t>2022-04-23 19:13:56</t>
  </si>
  <si>
    <t>2521253</t>
  </si>
  <si>
    <t>95.00</t>
  </si>
  <si>
    <t>2022-04-23 09:34:50</t>
  </si>
  <si>
    <t>2520941</t>
  </si>
  <si>
    <t>165.00</t>
  </si>
  <si>
    <t>2022-04-22 22:24:15</t>
  </si>
  <si>
    <t>2520621</t>
  </si>
  <si>
    <t>157.00</t>
  </si>
  <si>
    <t>2022-04-22 17:11:42</t>
  </si>
  <si>
    <t>2520275</t>
  </si>
  <si>
    <t>93.00</t>
  </si>
  <si>
    <t>2022-04-22 11:56:19</t>
  </si>
  <si>
    <t>2517538</t>
  </si>
  <si>
    <t>167.00</t>
  </si>
  <si>
    <t>2022-04-19 13:00:12</t>
  </si>
  <si>
    <t>2516998</t>
  </si>
  <si>
    <t>优客时尚宾馆</t>
  </si>
  <si>
    <t>88.00</t>
  </si>
  <si>
    <t>2022-04-18 22:48:49</t>
  </si>
  <si>
    <t>2516031</t>
  </si>
  <si>
    <t>53.00</t>
  </si>
  <si>
    <t>2022-04-18 12:25:12</t>
  </si>
  <si>
    <t>2514649</t>
  </si>
  <si>
    <t>2022-04-17 11:58:27</t>
  </si>
  <si>
    <t>2514498</t>
  </si>
  <si>
    <t>馨怡宾馆</t>
  </si>
  <si>
    <t>588.00</t>
  </si>
  <si>
    <t>2022-04-17 10:01:24</t>
  </si>
  <si>
    <t>2510636</t>
  </si>
  <si>
    <t>255.00</t>
  </si>
  <si>
    <t>2022-04-14 14:45:56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</si>
</sst>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21" borderId="12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1" fillId="28" borderId="15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28" borderId="10" applyNumberFormat="0" applyAlignment="0" applyProtection="0">
      <alignment vertical="center"/>
    </xf>
    <xf numFmtId="0" fontId="28" fillId="24" borderId="14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3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89</v>
      </c>
      <c r="P3" s="7" t="s">
        <v>79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86</v>
      </c>
      <c r="H4" s="7" t="s">
        <v>87</v>
      </c>
      <c r="I4" s="7" t="s">
        <v>75</v>
      </c>
      <c r="J4" s="7" t="s">
        <v>2</v>
      </c>
      <c r="K4" s="7" t="s">
        <v>88</v>
      </c>
      <c r="L4" s="7">
        <v>1</v>
      </c>
      <c r="M4" s="7">
        <v>1</v>
      </c>
      <c r="N4" s="7" t="s">
        <v>79</v>
      </c>
      <c r="O4" s="7" t="s">
        <v>79</v>
      </c>
      <c r="P4" s="7" t="s">
        <v>95</v>
      </c>
      <c r="Q4" s="7"/>
      <c r="R4" s="11" t="s">
        <v>90</v>
      </c>
      <c r="S4" s="12" t="s">
        <v>19</v>
      </c>
      <c r="T4" s="7"/>
      <c r="U4" s="11" t="s">
        <v>19</v>
      </c>
      <c r="V4" s="11" t="s">
        <v>90</v>
      </c>
      <c r="W4" s="12" t="s">
        <v>91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92</v>
      </c>
      <c r="AD4" t="s">
        <v>6</v>
      </c>
      <c r="AE4" t="s">
        <v>93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96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97</v>
      </c>
      <c r="H5" s="7" t="s">
        <v>98</v>
      </c>
      <c r="I5" s="7" t="s">
        <v>75</v>
      </c>
      <c r="J5" s="7" t="s">
        <v>2</v>
      </c>
      <c r="K5" s="7" t="s">
        <v>99</v>
      </c>
      <c r="L5" s="7">
        <v>1</v>
      </c>
      <c r="M5" s="7">
        <v>1</v>
      </c>
      <c r="N5" s="7" t="s">
        <v>79</v>
      </c>
      <c r="O5" s="7" t="s">
        <v>79</v>
      </c>
      <c r="P5" s="7" t="s">
        <v>95</v>
      </c>
      <c r="Q5" s="7"/>
      <c r="R5" s="11" t="s">
        <v>100</v>
      </c>
      <c r="S5" s="12" t="s">
        <v>19</v>
      </c>
      <c r="T5" s="7"/>
      <c r="U5" s="11" t="s">
        <v>19</v>
      </c>
      <c r="V5" s="11" t="s">
        <v>100</v>
      </c>
      <c r="W5" s="12" t="s">
        <v>101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102</v>
      </c>
      <c r="AD5" t="s">
        <v>6</v>
      </c>
      <c r="AE5" t="s">
        <v>103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104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105</v>
      </c>
      <c r="H6" s="7" t="s">
        <v>106</v>
      </c>
      <c r="I6" s="7" t="s">
        <v>75</v>
      </c>
      <c r="J6" s="7" t="s">
        <v>2</v>
      </c>
      <c r="K6" s="7" t="s">
        <v>107</v>
      </c>
      <c r="L6" s="7">
        <v>1</v>
      </c>
      <c r="M6" s="7">
        <v>1</v>
      </c>
      <c r="N6" s="7" t="s">
        <v>95</v>
      </c>
      <c r="O6" s="7" t="s">
        <v>95</v>
      </c>
      <c r="P6" s="7" t="s">
        <v>108</v>
      </c>
      <c r="Q6" s="7"/>
      <c r="R6" s="11" t="s">
        <v>109</v>
      </c>
      <c r="S6" s="12" t="s">
        <v>19</v>
      </c>
      <c r="T6" s="7"/>
      <c r="U6" s="11" t="s">
        <v>19</v>
      </c>
      <c r="V6" s="11" t="s">
        <v>109</v>
      </c>
      <c r="W6" s="12" t="s">
        <v>110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111</v>
      </c>
      <c r="AD6" t="s">
        <v>6</v>
      </c>
      <c r="AE6" t="s">
        <v>112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113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114</v>
      </c>
      <c r="H7" s="7" t="s">
        <v>115</v>
      </c>
      <c r="I7" s="7" t="s">
        <v>75</v>
      </c>
      <c r="J7" s="7" t="s">
        <v>2</v>
      </c>
      <c r="K7" s="7" t="s">
        <v>116</v>
      </c>
      <c r="L7" s="7">
        <v>1</v>
      </c>
      <c r="M7" s="7">
        <v>1</v>
      </c>
      <c r="N7" s="7" t="s">
        <v>117</v>
      </c>
      <c r="O7" s="7" t="s">
        <v>117</v>
      </c>
      <c r="P7" s="7" t="s">
        <v>118</v>
      </c>
      <c r="Q7" s="7"/>
      <c r="R7" s="11" t="s">
        <v>119</v>
      </c>
      <c r="S7" s="12" t="s">
        <v>19</v>
      </c>
      <c r="T7" s="7"/>
      <c r="U7" s="11" t="s">
        <v>19</v>
      </c>
      <c r="V7" s="11" t="s">
        <v>119</v>
      </c>
      <c r="W7" s="12" t="s">
        <v>120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121</v>
      </c>
      <c r="AD7" t="s">
        <v>6</v>
      </c>
      <c r="AE7" t="s">
        <v>93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122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123</v>
      </c>
      <c r="H8" s="7" t="s">
        <v>124</v>
      </c>
      <c r="I8" s="7" t="s">
        <v>75</v>
      </c>
      <c r="J8" s="7" t="s">
        <v>2</v>
      </c>
      <c r="K8" s="7" t="s">
        <v>125</v>
      </c>
      <c r="L8" s="7">
        <v>1</v>
      </c>
      <c r="M8" s="7">
        <v>1</v>
      </c>
      <c r="N8" s="7" t="s">
        <v>117</v>
      </c>
      <c r="O8" s="7" t="s">
        <v>117</v>
      </c>
      <c r="P8" s="7" t="s">
        <v>118</v>
      </c>
      <c r="Q8" s="7"/>
      <c r="R8" s="11" t="s">
        <v>126</v>
      </c>
      <c r="S8" s="12" t="s">
        <v>19</v>
      </c>
      <c r="T8" s="7"/>
      <c r="U8" s="11" t="s">
        <v>19</v>
      </c>
      <c r="V8" s="11" t="s">
        <v>126</v>
      </c>
      <c r="W8" s="12" t="s">
        <v>101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127</v>
      </c>
      <c r="AD8" t="s">
        <v>6</v>
      </c>
      <c r="AE8" t="s">
        <v>128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129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130</v>
      </c>
      <c r="H9" s="7" t="s">
        <v>131</v>
      </c>
      <c r="I9" s="7" t="s">
        <v>75</v>
      </c>
      <c r="J9" s="7" t="s">
        <v>2</v>
      </c>
      <c r="K9" s="7" t="s">
        <v>132</v>
      </c>
      <c r="L9" s="7">
        <v>1</v>
      </c>
      <c r="M9" s="7">
        <v>7</v>
      </c>
      <c r="N9" s="7" t="s">
        <v>89</v>
      </c>
      <c r="O9" s="7" t="s">
        <v>89</v>
      </c>
      <c r="P9" s="7" t="s">
        <v>133</v>
      </c>
      <c r="Q9" s="7"/>
      <c r="R9" s="11" t="s">
        <v>134</v>
      </c>
      <c r="S9" s="12" t="s">
        <v>19</v>
      </c>
      <c r="T9" s="7"/>
      <c r="U9" s="11" t="s">
        <v>19</v>
      </c>
      <c r="V9" s="11" t="s">
        <v>134</v>
      </c>
      <c r="W9" s="12" t="s">
        <v>135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136</v>
      </c>
      <c r="AD9" t="s">
        <v>6</v>
      </c>
      <c r="AE9" t="s">
        <v>137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138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139</v>
      </c>
      <c r="H10" s="7" t="s">
        <v>140</v>
      </c>
      <c r="I10" s="7" t="s">
        <v>75</v>
      </c>
      <c r="J10" s="7" t="s">
        <v>2</v>
      </c>
      <c r="K10" s="7" t="s">
        <v>141</v>
      </c>
      <c r="L10" s="7">
        <v>1</v>
      </c>
      <c r="M10" s="7">
        <v>1</v>
      </c>
      <c r="N10" s="7" t="s">
        <v>117</v>
      </c>
      <c r="O10" s="7" t="s">
        <v>118</v>
      </c>
      <c r="P10" s="7" t="s">
        <v>133</v>
      </c>
      <c r="Q10" s="7"/>
      <c r="R10" s="11" t="s">
        <v>142</v>
      </c>
      <c r="S10" s="12" t="s">
        <v>19</v>
      </c>
      <c r="T10" s="7"/>
      <c r="U10" s="11" t="s">
        <v>19</v>
      </c>
      <c r="V10" s="11" t="s">
        <v>142</v>
      </c>
      <c r="W10" s="12" t="s">
        <v>143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144</v>
      </c>
      <c r="AD10" t="s">
        <v>6</v>
      </c>
      <c r="AE10" t="s">
        <v>93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145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146</v>
      </c>
      <c r="H11" s="7" t="s">
        <v>147</v>
      </c>
      <c r="I11" s="7" t="s">
        <v>75</v>
      </c>
      <c r="J11" s="7" t="s">
        <v>2</v>
      </c>
      <c r="K11" s="7" t="s">
        <v>148</v>
      </c>
      <c r="L11" s="7">
        <v>1</v>
      </c>
      <c r="M11" s="7">
        <v>1</v>
      </c>
      <c r="N11" s="7" t="s">
        <v>118</v>
      </c>
      <c r="O11" s="7" t="s">
        <v>118</v>
      </c>
      <c r="P11" s="7" t="s">
        <v>133</v>
      </c>
      <c r="Q11" s="7"/>
      <c r="R11" s="11" t="s">
        <v>149</v>
      </c>
      <c r="S11" s="12" t="s">
        <v>19</v>
      </c>
      <c r="T11" s="7"/>
      <c r="U11" s="11" t="s">
        <v>19</v>
      </c>
      <c r="V11" s="11" t="s">
        <v>149</v>
      </c>
      <c r="W11" s="12" t="s">
        <v>150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151</v>
      </c>
      <c r="AD11" t="s">
        <v>6</v>
      </c>
      <c r="AE11" t="s">
        <v>152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153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73</v>
      </c>
      <c r="H12" s="7" t="s">
        <v>74</v>
      </c>
      <c r="I12" s="7" t="s">
        <v>75</v>
      </c>
      <c r="J12" s="7" t="s">
        <v>2</v>
      </c>
      <c r="K12" s="7" t="s">
        <v>154</v>
      </c>
      <c r="L12" s="7">
        <v>1</v>
      </c>
      <c r="M12" s="7">
        <v>1</v>
      </c>
      <c r="N12" s="7" t="s">
        <v>118</v>
      </c>
      <c r="O12" s="7" t="s">
        <v>118</v>
      </c>
      <c r="P12" s="7" t="s">
        <v>133</v>
      </c>
      <c r="Q12" s="7"/>
      <c r="R12" s="11" t="s">
        <v>155</v>
      </c>
      <c r="S12" s="12" t="s">
        <v>19</v>
      </c>
      <c r="T12" s="7"/>
      <c r="U12" s="11" t="s">
        <v>19</v>
      </c>
      <c r="V12" s="11" t="s">
        <v>155</v>
      </c>
      <c r="W12" s="12" t="s">
        <v>156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157</v>
      </c>
      <c r="AD12" t="s">
        <v>6</v>
      </c>
      <c r="AE12" t="s">
        <v>158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159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160</v>
      </c>
      <c r="H13" s="7" t="s">
        <v>161</v>
      </c>
      <c r="I13" s="7" t="s">
        <v>75</v>
      </c>
      <c r="J13" s="7" t="s">
        <v>2</v>
      </c>
      <c r="K13" s="7" t="s">
        <v>162</v>
      </c>
      <c r="L13" s="7">
        <v>1</v>
      </c>
      <c r="M13" s="7">
        <v>1</v>
      </c>
      <c r="N13" s="7" t="s">
        <v>118</v>
      </c>
      <c r="O13" s="7" t="s">
        <v>118</v>
      </c>
      <c r="P13" s="7" t="s">
        <v>133</v>
      </c>
      <c r="Q13" s="7"/>
      <c r="R13" s="11" t="s">
        <v>163</v>
      </c>
      <c r="S13" s="12" t="s">
        <v>19</v>
      </c>
      <c r="T13" s="7"/>
      <c r="U13" s="11" t="s">
        <v>19</v>
      </c>
      <c r="V13" s="11" t="s">
        <v>163</v>
      </c>
      <c r="W13" s="12" t="s">
        <v>164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165</v>
      </c>
      <c r="AD13" t="s">
        <v>6</v>
      </c>
      <c r="AE13" t="s">
        <v>166</v>
      </c>
      <c r="AF13" t="s">
        <v>84</v>
      </c>
      <c r="AG13" t="s">
        <v>71</v>
      </c>
      <c r="AH13" t="s">
        <v>19</v>
      </c>
    </row>
    <row r="14" customHeight="1" spans="1:32">
      <c r="A14" s="10" t="s">
        <v>167</v>
      </c>
      <c r="B14" s="10"/>
      <c r="C14" s="10" t="s">
        <v>168</v>
      </c>
      <c r="D14" s="10"/>
      <c r="E14" s="10"/>
      <c r="F14" s="10"/>
      <c r="G14" s="10" t="s">
        <v>168</v>
      </c>
      <c r="H14" s="10" t="s">
        <v>168</v>
      </c>
      <c r="I14" s="10" t="s">
        <v>168</v>
      </c>
      <c r="J14" s="10" t="s">
        <v>168</v>
      </c>
      <c r="K14" s="10" t="s">
        <v>168</v>
      </c>
      <c r="L14" s="10" t="s">
        <v>168</v>
      </c>
      <c r="M14" s="10" t="s">
        <v>168</v>
      </c>
      <c r="N14" s="10" t="s">
        <v>168</v>
      </c>
      <c r="O14" s="10" t="s">
        <v>168</v>
      </c>
      <c r="P14" s="10" t="s">
        <v>168</v>
      </c>
      <c r="Q14" s="10"/>
      <c r="R14" s="13" t="s">
        <v>20</v>
      </c>
      <c r="S14" s="13" t="s">
        <v>19</v>
      </c>
      <c r="T14" s="10" t="s">
        <v>168</v>
      </c>
      <c r="U14" s="13"/>
      <c r="V14" s="13" t="s">
        <v>20</v>
      </c>
      <c r="W14" s="13" t="s">
        <v>21</v>
      </c>
      <c r="X14" s="13"/>
      <c r="Y14" s="13"/>
      <c r="Z14" s="13"/>
      <c r="AA14" s="10"/>
      <c r="AB14" s="13"/>
      <c r="AC14" s="10"/>
      <c r="AD14" s="10" t="s">
        <v>168</v>
      </c>
      <c r="AE14" s="10"/>
      <c r="AF1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169</v>
      </c>
      <c r="B1" s="4" t="s">
        <v>170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171</v>
      </c>
      <c r="H1" s="4" t="s">
        <v>172</v>
      </c>
      <c r="I1" s="4" t="s">
        <v>13</v>
      </c>
      <c r="J1" s="4" t="s">
        <v>17</v>
      </c>
      <c r="K1" s="4" t="s">
        <v>18</v>
      </c>
      <c r="L1" s="9" t="s">
        <v>173</v>
      </c>
      <c r="M1" s="4" t="s">
        <v>174</v>
      </c>
      <c r="N1" s="4" t="s">
        <v>175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176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19" sqref="A19:A2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177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255</v>
      </c>
      <c r="E2" t="str">
        <f>VLOOKUP(A2,HOP!A:L,12,0)</f>
        <v>255.00</v>
      </c>
      <c r="F2" t="str">
        <f>VLOOKUP(A2,HOP!A:C,3,0)</f>
        <v>2510636</v>
      </c>
      <c r="G2">
        <f>D2-E2</f>
        <v>0</v>
      </c>
      <c r="H2" t="str">
        <f>$H$1&amp;F2</f>
        <v>，2510636</v>
      </c>
      <c r="I2" t="str">
        <f>VLOOKUP(A2,HOP!A:U,21,0)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53</v>
      </c>
      <c r="E3" t="str">
        <f>VLOOKUP(A3,HOP!A:L,12,0)</f>
        <v>53.00</v>
      </c>
      <c r="F3" t="str">
        <f>VLOOKUP(A3,HOP!A:C,3,0)</f>
        <v>2514649</v>
      </c>
      <c r="G3">
        <f t="shared" ref="G3:G13" si="0">D3-E3</f>
        <v>0</v>
      </c>
      <c r="H3" t="str">
        <f t="shared" ref="H3:H13" si="1">$H$1&amp;F3</f>
        <v>，2514649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79</v>
      </c>
      <c r="C4" s="7" t="s">
        <v>95</v>
      </c>
      <c r="D4" s="3">
        <v>53</v>
      </c>
      <c r="E4" t="str">
        <f>VLOOKUP(A4,HOP!A:L,12,0)</f>
        <v>53.00</v>
      </c>
      <c r="F4" t="str">
        <f>VLOOKUP(A4,HOP!A:C,3,0)</f>
        <v>2516031</v>
      </c>
      <c r="G4">
        <f t="shared" si="0"/>
        <v>0</v>
      </c>
      <c r="H4" t="str">
        <f t="shared" si="1"/>
        <v>，2516031</v>
      </c>
      <c r="I4" t="str">
        <f>VLOOKUP(A4,HOP!A:U,21,0)</f>
        <v>直连</v>
      </c>
    </row>
    <row r="5" ht="14.25" customHeight="1" spans="1:9">
      <c r="A5" s="6" t="s">
        <v>96</v>
      </c>
      <c r="B5" s="7" t="s">
        <v>79</v>
      </c>
      <c r="C5" s="7" t="s">
        <v>95</v>
      </c>
      <c r="D5" s="3">
        <v>88</v>
      </c>
      <c r="E5" t="str">
        <f>VLOOKUP(A5,HOP!A:L,12,0)</f>
        <v>88.00</v>
      </c>
      <c r="F5" t="str">
        <f>VLOOKUP(A5,HOP!A:C,3,0)</f>
        <v>2516998</v>
      </c>
      <c r="G5">
        <f t="shared" si="0"/>
        <v>0</v>
      </c>
      <c r="H5" t="str">
        <f t="shared" si="1"/>
        <v>，2516998</v>
      </c>
      <c r="I5" t="str">
        <f>VLOOKUP(A5,HOP!A:U,21,0)</f>
        <v>直连</v>
      </c>
    </row>
    <row r="6" ht="14.25" customHeight="1" spans="1:9">
      <c r="A6" s="6" t="s">
        <v>104</v>
      </c>
      <c r="B6" s="7" t="s">
        <v>95</v>
      </c>
      <c r="C6" s="7" t="s">
        <v>108</v>
      </c>
      <c r="D6" s="3">
        <v>167</v>
      </c>
      <c r="E6" t="str">
        <f>VLOOKUP(A6,HOP!A:L,12,0)</f>
        <v>167.00</v>
      </c>
      <c r="F6" t="str">
        <f>VLOOKUP(A6,HOP!A:C,3,0)</f>
        <v>2517538</v>
      </c>
      <c r="G6">
        <f t="shared" si="0"/>
        <v>0</v>
      </c>
      <c r="H6" t="str">
        <f t="shared" si="1"/>
        <v>，2517538</v>
      </c>
      <c r="I6" t="str">
        <f>VLOOKUP(A6,HOP!A:U,21,0)</f>
        <v>直连</v>
      </c>
    </row>
    <row r="7" ht="14.25" customHeight="1" spans="1:9">
      <c r="A7" s="6" t="s">
        <v>113</v>
      </c>
      <c r="B7" s="7" t="s">
        <v>117</v>
      </c>
      <c r="C7" s="7" t="s">
        <v>118</v>
      </c>
      <c r="D7" s="3">
        <v>157</v>
      </c>
      <c r="E7" t="str">
        <f>VLOOKUP(A7,HOP!A:L,12,0)</f>
        <v>157.00</v>
      </c>
      <c r="F7" t="str">
        <f>VLOOKUP(A7,HOP!A:C,3,0)</f>
        <v>2520621</v>
      </c>
      <c r="G7">
        <f t="shared" si="0"/>
        <v>0</v>
      </c>
      <c r="H7" t="str">
        <f t="shared" si="1"/>
        <v>，2520621</v>
      </c>
      <c r="I7" t="str">
        <f>VLOOKUP(A7,HOP!A:U,21,0)</f>
        <v>直连</v>
      </c>
    </row>
    <row r="8" ht="14.25" customHeight="1" spans="1:9">
      <c r="A8" s="6" t="s">
        <v>122</v>
      </c>
      <c r="B8" s="7" t="s">
        <v>117</v>
      </c>
      <c r="C8" s="7" t="s">
        <v>118</v>
      </c>
      <c r="D8" s="3">
        <v>93</v>
      </c>
      <c r="E8" t="str">
        <f>VLOOKUP(A8,HOP!A:L,12,0)</f>
        <v>93.00</v>
      </c>
      <c r="F8" t="str">
        <f>VLOOKUP(A8,HOP!A:C,3,0)</f>
        <v>2520275</v>
      </c>
      <c r="G8">
        <f t="shared" si="0"/>
        <v>0</v>
      </c>
      <c r="H8" t="str">
        <f t="shared" si="1"/>
        <v>，2520275</v>
      </c>
      <c r="I8" t="str">
        <f>VLOOKUP(A8,HOP!A:U,21,0)</f>
        <v>直连</v>
      </c>
    </row>
    <row r="9" ht="14.25" customHeight="1" spans="1:9">
      <c r="A9" s="6" t="s">
        <v>129</v>
      </c>
      <c r="B9" s="7" t="s">
        <v>89</v>
      </c>
      <c r="C9" s="7" t="s">
        <v>133</v>
      </c>
      <c r="D9" s="3">
        <v>588</v>
      </c>
      <c r="E9" t="str">
        <f>VLOOKUP(A9,HOP!A:L,12,0)</f>
        <v>588.00</v>
      </c>
      <c r="F9" t="str">
        <f>VLOOKUP(A9,HOP!A:C,3,0)</f>
        <v>2514498</v>
      </c>
      <c r="G9">
        <f t="shared" si="0"/>
        <v>0</v>
      </c>
      <c r="H9" t="str">
        <f t="shared" si="1"/>
        <v>，2514498</v>
      </c>
      <c r="I9" t="str">
        <f>VLOOKUP(A9,HOP!A:U,21,0)</f>
        <v>直连</v>
      </c>
    </row>
    <row r="10" ht="14.25" customHeight="1" spans="1:9">
      <c r="A10" s="6" t="s">
        <v>138</v>
      </c>
      <c r="B10" s="7" t="s">
        <v>118</v>
      </c>
      <c r="C10" s="7" t="s">
        <v>133</v>
      </c>
      <c r="D10" s="3">
        <v>165</v>
      </c>
      <c r="E10" t="str">
        <f>VLOOKUP(A10,HOP!A:L,12,0)</f>
        <v>165.00</v>
      </c>
      <c r="F10" t="str">
        <f>VLOOKUP(A10,HOP!A:C,3,0)</f>
        <v>2520941</v>
      </c>
      <c r="G10">
        <f t="shared" si="0"/>
        <v>0</v>
      </c>
      <c r="H10" t="str">
        <f t="shared" si="1"/>
        <v>，2520941</v>
      </c>
      <c r="I10" t="str">
        <f>VLOOKUP(A10,HOP!A:U,21,0)</f>
        <v>直连</v>
      </c>
    </row>
    <row r="11" ht="14.25" customHeight="1" spans="1:9">
      <c r="A11" s="6" t="s">
        <v>145</v>
      </c>
      <c r="B11" s="7" t="s">
        <v>118</v>
      </c>
      <c r="C11" s="7" t="s">
        <v>133</v>
      </c>
      <c r="D11" s="3">
        <v>135</v>
      </c>
      <c r="E11" t="str">
        <f>VLOOKUP(A11,HOP!A:L,12,0)</f>
        <v>135.00</v>
      </c>
      <c r="F11" t="str">
        <f>VLOOKUP(A11,HOP!A:C,3,0)</f>
        <v>2522221</v>
      </c>
      <c r="G11">
        <f t="shared" si="0"/>
        <v>0</v>
      </c>
      <c r="H11" t="str">
        <f t="shared" si="1"/>
        <v>，2522221</v>
      </c>
      <c r="I11" t="str">
        <f>VLOOKUP(A11,HOP!A:U,21,0)</f>
        <v>直连</v>
      </c>
    </row>
    <row r="12" ht="14.25" customHeight="1" spans="1:9">
      <c r="A12" s="6" t="s">
        <v>153</v>
      </c>
      <c r="B12" s="7" t="s">
        <v>118</v>
      </c>
      <c r="C12" s="7" t="s">
        <v>133</v>
      </c>
      <c r="D12" s="3">
        <v>95</v>
      </c>
      <c r="E12" t="str">
        <f>VLOOKUP(A12,HOP!A:L,12,0)</f>
        <v>95.00</v>
      </c>
      <c r="F12" t="str">
        <f>VLOOKUP(A12,HOP!A:C,3,0)</f>
        <v>2521253</v>
      </c>
      <c r="G12">
        <f t="shared" si="0"/>
        <v>0</v>
      </c>
      <c r="H12" t="str">
        <f t="shared" si="1"/>
        <v>，2521253</v>
      </c>
      <c r="I12" t="str">
        <f>VLOOKUP(A12,HOP!A:U,21,0)</f>
        <v>直连</v>
      </c>
    </row>
    <row r="13" ht="14.25" customHeight="1" spans="1:9">
      <c r="A13" s="6" t="s">
        <v>159</v>
      </c>
      <c r="B13" s="7" t="s">
        <v>118</v>
      </c>
      <c r="C13" s="7" t="s">
        <v>133</v>
      </c>
      <c r="D13" s="3">
        <v>106</v>
      </c>
      <c r="E13" t="str">
        <f>VLOOKUP(A13,HOP!A:L,12,0)</f>
        <v>106.00</v>
      </c>
      <c r="F13" t="str">
        <f>VLOOKUP(A13,HOP!A:C,3,0)</f>
        <v>2522030</v>
      </c>
      <c r="G13">
        <f t="shared" si="0"/>
        <v>0</v>
      </c>
      <c r="H13" t="str">
        <f t="shared" si="1"/>
        <v>，2522030</v>
      </c>
      <c r="I13" t="str">
        <f>VLOOKUP(A13,HOP!A:U,21,0)</f>
        <v>直连</v>
      </c>
    </row>
    <row r="15" spans="4:4">
      <c r="D15" s="3">
        <f>SUM(D2:D14)</f>
        <v>1955</v>
      </c>
    </row>
    <row r="16" ht="14.25" spans="4:4">
      <c r="D16" s="8" t="s">
        <v>22</v>
      </c>
    </row>
    <row r="19" spans="1:1">
      <c r="A19" t="s">
        <v>178</v>
      </c>
    </row>
    <row r="20" spans="1:1">
      <c r="A20" s="5" t="s">
        <v>179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180</v>
      </c>
      <c r="B1" s="2" t="s">
        <v>181</v>
      </c>
      <c r="C1" s="2" t="s">
        <v>182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183</v>
      </c>
      <c r="I1" s="2" t="s">
        <v>184</v>
      </c>
      <c r="J1" s="2" t="s">
        <v>185</v>
      </c>
      <c r="K1" s="2" t="s">
        <v>186</v>
      </c>
      <c r="L1" s="2" t="s">
        <v>187</v>
      </c>
      <c r="M1" s="2" t="s">
        <v>188</v>
      </c>
      <c r="N1" s="2" t="s">
        <v>189</v>
      </c>
      <c r="O1" s="2" t="s">
        <v>190</v>
      </c>
      <c r="P1" s="2" t="s">
        <v>191</v>
      </c>
      <c r="Q1" s="2" t="s">
        <v>192</v>
      </c>
      <c r="R1" s="2" t="s">
        <v>193</v>
      </c>
      <c r="S1" s="2" t="s">
        <v>194</v>
      </c>
      <c r="T1" s="2" t="s">
        <v>195</v>
      </c>
      <c r="U1" s="2" t="s">
        <v>196</v>
      </c>
    </row>
    <row r="2" s="1" customFormat="1" spans="1:21">
      <c r="A2" s="1" t="s">
        <v>145</v>
      </c>
      <c r="B2" s="1" t="s">
        <v>118</v>
      </c>
      <c r="C2" s="1" t="s">
        <v>197</v>
      </c>
      <c r="D2" s="1" t="s">
        <v>147</v>
      </c>
      <c r="E2" s="1" t="s">
        <v>148</v>
      </c>
      <c r="F2" s="1" t="s">
        <v>118</v>
      </c>
      <c r="G2" s="1" t="s">
        <v>133</v>
      </c>
      <c r="H2" s="1" t="s">
        <v>198</v>
      </c>
      <c r="I2" s="1" t="s">
        <v>199</v>
      </c>
      <c r="J2" s="1" t="s">
        <v>200</v>
      </c>
      <c r="K2" s="1" t="s">
        <v>199</v>
      </c>
      <c r="L2" s="1" t="s">
        <v>199</v>
      </c>
      <c r="M2" s="1" t="s">
        <v>201</v>
      </c>
      <c r="N2" s="1" t="s">
        <v>201</v>
      </c>
      <c r="O2" s="1" t="s">
        <v>202</v>
      </c>
      <c r="P2" s="1" t="s">
        <v>203</v>
      </c>
      <c r="Q2" s="1" t="s">
        <v>204</v>
      </c>
      <c r="R2" s="1" t="s">
        <v>205</v>
      </c>
      <c r="S2" s="1" t="s">
        <v>71</v>
      </c>
      <c r="T2" s="1" t="s">
        <v>206</v>
      </c>
      <c r="U2" s="1" t="s">
        <v>207</v>
      </c>
    </row>
    <row r="3" s="1" customFormat="1" spans="1:21">
      <c r="A3" s="1" t="s">
        <v>159</v>
      </c>
      <c r="B3" s="1" t="s">
        <v>118</v>
      </c>
      <c r="C3" s="1" t="s">
        <v>208</v>
      </c>
      <c r="D3" s="1" t="s">
        <v>209</v>
      </c>
      <c r="E3" s="1" t="s">
        <v>162</v>
      </c>
      <c r="F3" s="1" t="s">
        <v>118</v>
      </c>
      <c r="G3" s="1" t="s">
        <v>133</v>
      </c>
      <c r="H3" s="1" t="s">
        <v>198</v>
      </c>
      <c r="I3" s="1" t="s">
        <v>210</v>
      </c>
      <c r="J3" s="1" t="s">
        <v>200</v>
      </c>
      <c r="K3" s="1" t="s">
        <v>210</v>
      </c>
      <c r="L3" s="1" t="s">
        <v>210</v>
      </c>
      <c r="M3" s="1" t="s">
        <v>201</v>
      </c>
      <c r="N3" s="1" t="s">
        <v>201</v>
      </c>
      <c r="O3" s="1" t="s">
        <v>202</v>
      </c>
      <c r="P3" s="1" t="s">
        <v>203</v>
      </c>
      <c r="Q3" s="1" t="s">
        <v>204</v>
      </c>
      <c r="R3" s="1" t="s">
        <v>211</v>
      </c>
      <c r="S3" s="1" t="s">
        <v>71</v>
      </c>
      <c r="T3" s="1" t="s">
        <v>206</v>
      </c>
      <c r="U3" s="1" t="s">
        <v>207</v>
      </c>
    </row>
    <row r="4" s="1" customFormat="1" spans="1:21">
      <c r="A4" s="1" t="s">
        <v>153</v>
      </c>
      <c r="B4" s="1" t="s">
        <v>118</v>
      </c>
      <c r="C4" s="1" t="s">
        <v>212</v>
      </c>
      <c r="D4" s="1" t="s">
        <v>74</v>
      </c>
      <c r="E4" s="1" t="s">
        <v>154</v>
      </c>
      <c r="F4" s="1" t="s">
        <v>118</v>
      </c>
      <c r="G4" s="1" t="s">
        <v>133</v>
      </c>
      <c r="H4" s="1" t="s">
        <v>198</v>
      </c>
      <c r="I4" s="1" t="s">
        <v>213</v>
      </c>
      <c r="J4" s="1" t="s">
        <v>200</v>
      </c>
      <c r="K4" s="1" t="s">
        <v>213</v>
      </c>
      <c r="L4" s="1" t="s">
        <v>213</v>
      </c>
      <c r="M4" s="1" t="s">
        <v>201</v>
      </c>
      <c r="N4" s="1" t="s">
        <v>201</v>
      </c>
      <c r="O4" s="1" t="s">
        <v>202</v>
      </c>
      <c r="P4" s="1" t="s">
        <v>203</v>
      </c>
      <c r="Q4" s="1" t="s">
        <v>204</v>
      </c>
      <c r="R4" s="1" t="s">
        <v>214</v>
      </c>
      <c r="S4" s="1" t="s">
        <v>71</v>
      </c>
      <c r="T4" s="1" t="s">
        <v>206</v>
      </c>
      <c r="U4" s="1" t="s">
        <v>207</v>
      </c>
    </row>
    <row r="5" s="1" customFormat="1" spans="1:21">
      <c r="A5" s="1" t="s">
        <v>138</v>
      </c>
      <c r="B5" s="1" t="s">
        <v>117</v>
      </c>
      <c r="C5" s="1" t="s">
        <v>215</v>
      </c>
      <c r="D5" s="1" t="s">
        <v>140</v>
      </c>
      <c r="E5" s="1" t="s">
        <v>141</v>
      </c>
      <c r="F5" s="1" t="s">
        <v>118</v>
      </c>
      <c r="G5" s="1" t="s">
        <v>133</v>
      </c>
      <c r="H5" s="1" t="s">
        <v>198</v>
      </c>
      <c r="I5" s="1" t="s">
        <v>216</v>
      </c>
      <c r="J5" s="1" t="s">
        <v>200</v>
      </c>
      <c r="K5" s="1" t="s">
        <v>216</v>
      </c>
      <c r="L5" s="1" t="s">
        <v>216</v>
      </c>
      <c r="M5" s="1" t="s">
        <v>201</v>
      </c>
      <c r="N5" s="1" t="s">
        <v>201</v>
      </c>
      <c r="O5" s="1" t="s">
        <v>202</v>
      </c>
      <c r="P5" s="1" t="s">
        <v>203</v>
      </c>
      <c r="Q5" s="1" t="s">
        <v>204</v>
      </c>
      <c r="R5" s="1" t="s">
        <v>217</v>
      </c>
      <c r="S5" s="1" t="s">
        <v>71</v>
      </c>
      <c r="T5" s="1" t="s">
        <v>206</v>
      </c>
      <c r="U5" s="1" t="s">
        <v>207</v>
      </c>
    </row>
    <row r="6" s="1" customFormat="1" spans="1:21">
      <c r="A6" s="1" t="s">
        <v>113</v>
      </c>
      <c r="B6" s="1" t="s">
        <v>117</v>
      </c>
      <c r="C6" s="1" t="s">
        <v>218</v>
      </c>
      <c r="D6" s="1" t="s">
        <v>115</v>
      </c>
      <c r="E6" s="1" t="s">
        <v>116</v>
      </c>
      <c r="F6" s="1" t="s">
        <v>117</v>
      </c>
      <c r="G6" s="1" t="s">
        <v>118</v>
      </c>
      <c r="H6" s="1" t="s">
        <v>198</v>
      </c>
      <c r="I6" s="1" t="s">
        <v>219</v>
      </c>
      <c r="J6" s="1" t="s">
        <v>200</v>
      </c>
      <c r="K6" s="1" t="s">
        <v>219</v>
      </c>
      <c r="L6" s="1" t="s">
        <v>219</v>
      </c>
      <c r="M6" s="1" t="s">
        <v>201</v>
      </c>
      <c r="N6" s="1" t="s">
        <v>201</v>
      </c>
      <c r="O6" s="1" t="s">
        <v>202</v>
      </c>
      <c r="P6" s="1" t="s">
        <v>203</v>
      </c>
      <c r="Q6" s="1" t="s">
        <v>204</v>
      </c>
      <c r="R6" s="1" t="s">
        <v>220</v>
      </c>
      <c r="S6" s="1" t="s">
        <v>71</v>
      </c>
      <c r="T6" s="1" t="s">
        <v>206</v>
      </c>
      <c r="U6" s="1" t="s">
        <v>207</v>
      </c>
    </row>
    <row r="7" s="1" customFormat="1" spans="1:21">
      <c r="A7" s="1" t="s">
        <v>122</v>
      </c>
      <c r="B7" s="1" t="s">
        <v>117</v>
      </c>
      <c r="C7" s="1" t="s">
        <v>221</v>
      </c>
      <c r="D7" s="1" t="s">
        <v>124</v>
      </c>
      <c r="E7" s="1" t="s">
        <v>125</v>
      </c>
      <c r="F7" s="1" t="s">
        <v>117</v>
      </c>
      <c r="G7" s="1" t="s">
        <v>118</v>
      </c>
      <c r="H7" s="1" t="s">
        <v>198</v>
      </c>
      <c r="I7" s="1" t="s">
        <v>222</v>
      </c>
      <c r="J7" s="1" t="s">
        <v>200</v>
      </c>
      <c r="K7" s="1" t="s">
        <v>222</v>
      </c>
      <c r="L7" s="1" t="s">
        <v>222</v>
      </c>
      <c r="M7" s="1" t="s">
        <v>201</v>
      </c>
      <c r="N7" s="1" t="s">
        <v>201</v>
      </c>
      <c r="O7" s="1" t="s">
        <v>202</v>
      </c>
      <c r="P7" s="1" t="s">
        <v>203</v>
      </c>
      <c r="Q7" s="1" t="s">
        <v>204</v>
      </c>
      <c r="R7" s="1" t="s">
        <v>223</v>
      </c>
      <c r="S7" s="1" t="s">
        <v>71</v>
      </c>
      <c r="T7" s="1" t="s">
        <v>206</v>
      </c>
      <c r="U7" s="1" t="s">
        <v>207</v>
      </c>
    </row>
    <row r="8" s="1" customFormat="1" spans="1:21">
      <c r="A8" s="1" t="s">
        <v>104</v>
      </c>
      <c r="B8" s="1" t="s">
        <v>95</v>
      </c>
      <c r="C8" s="1" t="s">
        <v>224</v>
      </c>
      <c r="D8" s="1" t="s">
        <v>106</v>
      </c>
      <c r="E8" s="1" t="s">
        <v>107</v>
      </c>
      <c r="F8" s="1" t="s">
        <v>95</v>
      </c>
      <c r="G8" s="1" t="s">
        <v>108</v>
      </c>
      <c r="H8" s="1" t="s">
        <v>198</v>
      </c>
      <c r="I8" s="1" t="s">
        <v>225</v>
      </c>
      <c r="J8" s="1" t="s">
        <v>200</v>
      </c>
      <c r="K8" s="1" t="s">
        <v>225</v>
      </c>
      <c r="L8" s="1" t="s">
        <v>225</v>
      </c>
      <c r="M8" s="1" t="s">
        <v>201</v>
      </c>
      <c r="N8" s="1" t="s">
        <v>201</v>
      </c>
      <c r="O8" s="1" t="s">
        <v>202</v>
      </c>
      <c r="P8" s="1" t="s">
        <v>203</v>
      </c>
      <c r="Q8" s="1" t="s">
        <v>204</v>
      </c>
      <c r="R8" s="1" t="s">
        <v>226</v>
      </c>
      <c r="S8" s="1" t="s">
        <v>71</v>
      </c>
      <c r="T8" s="1" t="s">
        <v>206</v>
      </c>
      <c r="U8" s="1" t="s">
        <v>207</v>
      </c>
    </row>
    <row r="9" s="1" customFormat="1" spans="1:21">
      <c r="A9" s="1" t="s">
        <v>96</v>
      </c>
      <c r="B9" s="1" t="s">
        <v>79</v>
      </c>
      <c r="C9" s="1" t="s">
        <v>227</v>
      </c>
      <c r="D9" s="1" t="s">
        <v>228</v>
      </c>
      <c r="E9" s="1" t="s">
        <v>99</v>
      </c>
      <c r="F9" s="1" t="s">
        <v>79</v>
      </c>
      <c r="G9" s="1" t="s">
        <v>95</v>
      </c>
      <c r="H9" s="1" t="s">
        <v>198</v>
      </c>
      <c r="I9" s="1" t="s">
        <v>229</v>
      </c>
      <c r="J9" s="1" t="s">
        <v>200</v>
      </c>
      <c r="K9" s="1" t="s">
        <v>229</v>
      </c>
      <c r="L9" s="1" t="s">
        <v>229</v>
      </c>
      <c r="M9" s="1" t="s">
        <v>201</v>
      </c>
      <c r="N9" s="1" t="s">
        <v>201</v>
      </c>
      <c r="O9" s="1" t="s">
        <v>202</v>
      </c>
      <c r="P9" s="1" t="s">
        <v>203</v>
      </c>
      <c r="Q9" s="1" t="s">
        <v>204</v>
      </c>
      <c r="R9" s="1" t="s">
        <v>230</v>
      </c>
      <c r="S9" s="1" t="s">
        <v>71</v>
      </c>
      <c r="T9" s="1" t="s">
        <v>206</v>
      </c>
      <c r="U9" s="1" t="s">
        <v>207</v>
      </c>
    </row>
    <row r="10" s="1" customFormat="1" spans="1:21">
      <c r="A10" s="1" t="s">
        <v>94</v>
      </c>
      <c r="B10" s="1" t="s">
        <v>79</v>
      </c>
      <c r="C10" s="1" t="s">
        <v>231</v>
      </c>
      <c r="D10" s="1" t="s">
        <v>87</v>
      </c>
      <c r="E10" s="1" t="s">
        <v>88</v>
      </c>
      <c r="F10" s="1" t="s">
        <v>79</v>
      </c>
      <c r="G10" s="1" t="s">
        <v>95</v>
      </c>
      <c r="H10" s="1" t="s">
        <v>198</v>
      </c>
      <c r="I10" s="1" t="s">
        <v>232</v>
      </c>
      <c r="J10" s="1" t="s">
        <v>200</v>
      </c>
      <c r="K10" s="1" t="s">
        <v>232</v>
      </c>
      <c r="L10" s="1" t="s">
        <v>232</v>
      </c>
      <c r="M10" s="1" t="s">
        <v>201</v>
      </c>
      <c r="N10" s="1" t="s">
        <v>201</v>
      </c>
      <c r="O10" s="1" t="s">
        <v>202</v>
      </c>
      <c r="P10" s="1" t="s">
        <v>203</v>
      </c>
      <c r="Q10" s="1" t="s">
        <v>204</v>
      </c>
      <c r="R10" s="1" t="s">
        <v>233</v>
      </c>
      <c r="S10" s="1" t="s">
        <v>71</v>
      </c>
      <c r="T10" s="1" t="s">
        <v>206</v>
      </c>
      <c r="U10" s="1" t="s">
        <v>207</v>
      </c>
    </row>
    <row r="11" s="1" customFormat="1" spans="1:21">
      <c r="A11" s="1" t="s">
        <v>85</v>
      </c>
      <c r="B11" s="1" t="s">
        <v>89</v>
      </c>
      <c r="C11" s="1" t="s">
        <v>234</v>
      </c>
      <c r="D11" s="1" t="s">
        <v>87</v>
      </c>
      <c r="E11" s="1" t="s">
        <v>88</v>
      </c>
      <c r="F11" s="1" t="s">
        <v>89</v>
      </c>
      <c r="G11" s="1" t="s">
        <v>79</v>
      </c>
      <c r="H11" s="1" t="s">
        <v>198</v>
      </c>
      <c r="I11" s="1" t="s">
        <v>232</v>
      </c>
      <c r="J11" s="1" t="s">
        <v>200</v>
      </c>
      <c r="K11" s="1" t="s">
        <v>232</v>
      </c>
      <c r="L11" s="1" t="s">
        <v>232</v>
      </c>
      <c r="M11" s="1" t="s">
        <v>201</v>
      </c>
      <c r="N11" s="1" t="s">
        <v>201</v>
      </c>
      <c r="O11" s="1" t="s">
        <v>202</v>
      </c>
      <c r="P11" s="1" t="s">
        <v>203</v>
      </c>
      <c r="Q11" s="1" t="s">
        <v>204</v>
      </c>
      <c r="R11" s="1" t="s">
        <v>235</v>
      </c>
      <c r="S11" s="1" t="s">
        <v>71</v>
      </c>
      <c r="T11" s="1" t="s">
        <v>206</v>
      </c>
      <c r="U11" s="1" t="s">
        <v>207</v>
      </c>
    </row>
    <row r="12" s="1" customFormat="1" spans="1:21">
      <c r="A12" s="1" t="s">
        <v>129</v>
      </c>
      <c r="B12" s="1" t="s">
        <v>89</v>
      </c>
      <c r="C12" s="1" t="s">
        <v>236</v>
      </c>
      <c r="D12" s="1" t="s">
        <v>237</v>
      </c>
      <c r="E12" s="1" t="s">
        <v>132</v>
      </c>
      <c r="F12" s="1" t="s">
        <v>89</v>
      </c>
      <c r="G12" s="1" t="s">
        <v>133</v>
      </c>
      <c r="H12" s="1" t="s">
        <v>198</v>
      </c>
      <c r="I12" s="1" t="s">
        <v>238</v>
      </c>
      <c r="J12" s="1" t="s">
        <v>200</v>
      </c>
      <c r="K12" s="1" t="s">
        <v>238</v>
      </c>
      <c r="L12" s="1" t="s">
        <v>238</v>
      </c>
      <c r="M12" s="1" t="s">
        <v>201</v>
      </c>
      <c r="N12" s="1" t="s">
        <v>201</v>
      </c>
      <c r="O12" s="1" t="s">
        <v>202</v>
      </c>
      <c r="P12" s="1" t="s">
        <v>203</v>
      </c>
      <c r="Q12" s="1" t="s">
        <v>204</v>
      </c>
      <c r="R12" s="1" t="s">
        <v>239</v>
      </c>
      <c r="S12" s="1" t="s">
        <v>71</v>
      </c>
      <c r="T12" s="1" t="s">
        <v>206</v>
      </c>
      <c r="U12" s="1" t="s">
        <v>207</v>
      </c>
    </row>
    <row r="13" s="1" customFormat="1" spans="1:21">
      <c r="A13" s="1" t="s">
        <v>69</v>
      </c>
      <c r="B13" s="1" t="s">
        <v>77</v>
      </c>
      <c r="C13" s="1" t="s">
        <v>240</v>
      </c>
      <c r="D13" s="1" t="s">
        <v>74</v>
      </c>
      <c r="E13" s="1" t="s">
        <v>76</v>
      </c>
      <c r="F13" s="1" t="s">
        <v>78</v>
      </c>
      <c r="G13" s="1" t="s">
        <v>79</v>
      </c>
      <c r="H13" s="1" t="s">
        <v>198</v>
      </c>
      <c r="I13" s="1" t="s">
        <v>241</v>
      </c>
      <c r="J13" s="1" t="s">
        <v>200</v>
      </c>
      <c r="K13" s="1" t="s">
        <v>241</v>
      </c>
      <c r="L13" s="1" t="s">
        <v>241</v>
      </c>
      <c r="M13" s="1" t="s">
        <v>201</v>
      </c>
      <c r="N13" s="1" t="s">
        <v>201</v>
      </c>
      <c r="O13" s="1" t="s">
        <v>202</v>
      </c>
      <c r="P13" s="1" t="s">
        <v>203</v>
      </c>
      <c r="Q13" s="1" t="s">
        <v>204</v>
      </c>
      <c r="R13" s="1" t="s">
        <v>242</v>
      </c>
      <c r="S13" s="1" t="s">
        <v>71</v>
      </c>
      <c r="T13" s="1" t="s">
        <v>206</v>
      </c>
      <c r="U13" s="1" t="s">
        <v>207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2022-04-26T07:59:49Z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81999AAA990C4947B666B6DFB54C6FA0</vt:lpwstr>
  </property>
</Properties>
</file>