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</definedName>
  </definedNames>
  <calcPr calcId="144525"/>
</workbook>
</file>

<file path=xl/sharedStrings.xml><?xml version="1.0" encoding="utf-8"?>
<sst xmlns="http://schemas.openxmlformats.org/spreadsheetml/2006/main" count="1066" uniqueCount="436">
  <si>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</si>
  <si>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</si>
  <si>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</si>
  <si>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</si>
  <si>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</si>
  <si>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</si>
  <si>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</si>
  <si>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</si>
  <si>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</si>
  <si>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</si>
  <si>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</si>
  <si>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</si>
  <si>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</si>
  <si>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</si>
  <si>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</si>
  <si>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</si>
  <si>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</si>
  <si>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</si>
  <si>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</si>
  <si>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</si>
  <si>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</si>
  <si>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</si>
  <si>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</si>
  <si>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</si>
  <si>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</si>
  <si>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17591074521	</t>
  </si>
  <si>
    <t>Ctrip</t>
  </si>
  <si>
    <t>正常</t>
  </si>
  <si>
    <t>[巴特尚道]尔布格里赫特酒店(Hotel Erbgericht)(39506053)</t>
  </si>
  <si>
    <t>双人间&lt;2人入住&gt;&lt;不退款&gt;</t>
  </si>
  <si>
    <t>USD</t>
  </si>
  <si>
    <t>Guenther/Christina,Guenther/Tobias</t>
  </si>
  <si>
    <t>CA6352220425USD-W</t>
  </si>
  <si>
    <t>未提现</t>
  </si>
  <si>
    <t>携程开票</t>
  </si>
  <si>
    <t xml:space="preserve">	</t>
  </si>
  <si>
    <t xml:space="preserve">EXPEDIA_1905286900	</t>
  </si>
  <si>
    <t xml:space="preserve">17642128902	</t>
  </si>
  <si>
    <t>[弗吕]船长庄园公寓式酒店(Aparthotel le Manoir du Capitaine)(40022711)</t>
  </si>
  <si>
    <t>标准双人间&lt;不退款&gt;&lt;2人入住&gt;</t>
  </si>
  <si>
    <t>CASTEL/Amelie</t>
  </si>
  <si>
    <t xml:space="preserve">2465535	</t>
  </si>
  <si>
    <t xml:space="preserve">36865087	</t>
  </si>
  <si>
    <t xml:space="preserve">17647270281	</t>
  </si>
  <si>
    <t>[梳邦再也]双威金字塔酒店(Sunway Pyramid Hotel)(9568479)</t>
  </si>
  <si>
    <t>豪华双床房&lt;2人入住&gt;&lt;不退款&gt;</t>
  </si>
  <si>
    <t>Liu/Chee Hui</t>
  </si>
  <si>
    <t xml:space="preserve">2466240	</t>
  </si>
  <si>
    <t xml:space="preserve">169758485	</t>
  </si>
  <si>
    <t xml:space="preserve">17676439617	</t>
  </si>
  <si>
    <t>[伯恩矛斯]德比庄园酒店(Derby Manor)(39498272)</t>
  </si>
  <si>
    <t>行政双人房&lt;不退款&gt;&lt;2人入住&gt;</t>
  </si>
  <si>
    <t>PYNE/john</t>
  </si>
  <si>
    <t xml:space="preserve">17688801701	</t>
  </si>
  <si>
    <t>[希登梅多斯]圣地亚哥韦尔克度假村(Welk Resorts San Diego)(39952835)</t>
  </si>
  <si>
    <t>1卧绿色套房别墅&lt;2人入住&gt;&lt;不退款&gt;</t>
  </si>
  <si>
    <t>ritzke/john ritzke</t>
  </si>
  <si>
    <t xml:space="preserve">106410929	</t>
  </si>
  <si>
    <t xml:space="preserve">17688886473	</t>
  </si>
  <si>
    <t>[斯普林高地]米尔大楼麦迪逊酒店(Madison Hotel Tower Mill)(16000546)</t>
  </si>
  <si>
    <t>标准房(大床)&lt;不退款&gt;&lt;2人入住&gt;</t>
  </si>
  <si>
    <t>Griffiths/Tristan</t>
  </si>
  <si>
    <t xml:space="preserve">2476283	</t>
  </si>
  <si>
    <t xml:space="preserve">EXP-1912147246	</t>
  </si>
  <si>
    <t xml:space="preserve">17696284211	</t>
  </si>
  <si>
    <t>[旺兹沃思]普特尼小屋酒店(The Lodge Hotel - Putney)(16080013)</t>
  </si>
  <si>
    <t>标准双人房(至少连住2晚及以上)&lt;2人入住&gt;&lt;不退款&gt;</t>
  </si>
  <si>
    <t>Pearson/Andrea Lynette</t>
  </si>
  <si>
    <t xml:space="preserve">2477590	</t>
  </si>
  <si>
    <t xml:space="preserve">1912624180	</t>
  </si>
  <si>
    <t xml:space="preserve">17698732107	</t>
  </si>
  <si>
    <t>[Castle]丽亭加的夫酒店(Park Plaza Cardiff)(39493716)</t>
  </si>
  <si>
    <t>高级房间&lt;不退款&gt;&lt;2人入住&gt;</t>
  </si>
  <si>
    <t>Israel/Jeffrey</t>
  </si>
  <si>
    <t xml:space="preserve">2478632	</t>
  </si>
  <si>
    <t xml:space="preserve">0021586671	</t>
  </si>
  <si>
    <t>取消</t>
  </si>
  <si>
    <t xml:space="preserve">17707094411	</t>
  </si>
  <si>
    <t>[暹粒]河流公园贾耶之家度假村(Jaya House River Park)(9580115)</t>
  </si>
  <si>
    <t>池景精致套房（特大床，机场接送服务）(至少连住2晚及以上)&lt;2人入住&gt;&lt;不退款&gt;&lt;早餐&gt;</t>
  </si>
  <si>
    <t>Gaur/Avishrant</t>
  </si>
  <si>
    <t xml:space="preserve">1913984676	</t>
  </si>
  <si>
    <t xml:space="preserve">17726092810	</t>
  </si>
  <si>
    <t>[null](39496928)</t>
  </si>
  <si>
    <t xml:space="preserve">17728596802	</t>
  </si>
  <si>
    <t>[圣马洛]拉希德酒店(Hôtel de la Cité)(39577293)</t>
  </si>
  <si>
    <t>舒适双人房&lt;不退款&gt;&lt;2人入住&gt;</t>
  </si>
  <si>
    <t>Leray/Lukas Roland</t>
  </si>
  <si>
    <t xml:space="preserve">2487531	</t>
  </si>
  <si>
    <t xml:space="preserve">1916336368	</t>
  </si>
  <si>
    <t xml:space="preserve">17728652475	</t>
  </si>
  <si>
    <t>[格拉斯哥]诺富特格拉斯哥中心酒店(Novotel Glasgow Centre)(24538756)</t>
  </si>
  <si>
    <t>标准双人床房带沙发&lt;2人入住&gt;&lt;不退款&gt;</t>
  </si>
  <si>
    <t>KOUAMOTANKEU/RODRIGUE</t>
  </si>
  <si>
    <t xml:space="preserve">2487584	</t>
  </si>
  <si>
    <t xml:space="preserve">3136WDE550	</t>
  </si>
  <si>
    <t xml:space="preserve">17735445427	</t>
  </si>
  <si>
    <t>[白河交汇处]柯立芝酒店(Hotel Coolidge)(39935037)</t>
  </si>
  <si>
    <t>标准间1张大床&lt;不退款&gt;&lt;2人入住&gt;</t>
  </si>
  <si>
    <t>Kondapelli/Pramod</t>
  </si>
  <si>
    <t xml:space="preserve">3174817-2	</t>
  </si>
  <si>
    <t xml:space="preserve">17759838254	</t>
  </si>
  <si>
    <t>[甲米]瑞亚维德度假村(SHA PLUS+)(Rayavadee(SHA PLUS+))(23861743)</t>
  </si>
  <si>
    <t>露台亭阁(至少连住2晚及以上)&lt;2人入住&gt;&lt;不退款&gt;&lt;早餐&gt;</t>
  </si>
  <si>
    <t>Manchuporn/Inthong,Inthong/Manchuporn</t>
  </si>
  <si>
    <t xml:space="preserve">2496095	</t>
  </si>
  <si>
    <t xml:space="preserve">132548	</t>
  </si>
  <si>
    <t xml:space="preserve">17769653544	</t>
  </si>
  <si>
    <t>[多拉]迈阿密机场索纳斯塔简单套房酒店(Sonesta Simply Suites Miami Airport)(16080109)</t>
  </si>
  <si>
    <t>大床一室套房&lt;2人入住&gt;&lt;不退款&gt;</t>
  </si>
  <si>
    <t>Ivey/Jamie</t>
  </si>
  <si>
    <t xml:space="preserve">2499413	</t>
  </si>
  <si>
    <t xml:space="preserve">31909SC018999	</t>
  </si>
  <si>
    <t xml:space="preserve">17771730572	</t>
  </si>
  <si>
    <t>[门洛帕克]朗讯酒店(Hotel Lucent)(8913754)</t>
  </si>
  <si>
    <t>豪华特大床房&lt;2人入住&gt;&lt;不退款&gt;</t>
  </si>
  <si>
    <t>Mehdizade/Mohsen</t>
  </si>
  <si>
    <t xml:space="preserve">2500960	</t>
  </si>
  <si>
    <t xml:space="preserve">107407259	</t>
  </si>
  <si>
    <t xml:space="preserve">17780500341	</t>
  </si>
  <si>
    <t>[兰乔米拉日]威斯汀牧场梦幻高尔夫度假村及水疗中心(The Westin Rancho Mirage Golf Resort &amp; Spa)(16129296)</t>
  </si>
  <si>
    <t>度假景观两张大号床客房（带阳台）&lt;2人入住&gt;&lt;不退款&gt;&lt;普通会员&gt;</t>
  </si>
  <si>
    <t>Garavito/Jacqueline</t>
  </si>
  <si>
    <t xml:space="preserve">2503738	</t>
  </si>
  <si>
    <t xml:space="preserve">71803956	</t>
  </si>
  <si>
    <t xml:space="preserve">17780935864	</t>
  </si>
  <si>
    <t>[新加坡]新加坡威大酒店－劳明达(V Hotel Lavender Singapore)(8290412)</t>
  </si>
  <si>
    <t>高级双人房(至少连住2晚及以上)&lt;1人入住&gt;&lt;不退款&gt;</t>
  </si>
  <si>
    <t>ZHOU/PENG</t>
  </si>
  <si>
    <t xml:space="preserve">2504017	</t>
  </si>
  <si>
    <t xml:space="preserve">R22/0409/164147297	</t>
  </si>
  <si>
    <t xml:space="preserve">17788046172	</t>
  </si>
  <si>
    <t>[普吉岛]卡塔岩石酒店 (SHA Plus+)(Kata Rocks (SHA Plus+))(7428440)</t>
  </si>
  <si>
    <t>一卧室天际别墅&lt;2人入住&gt;&lt;不退款&gt;</t>
  </si>
  <si>
    <t>MEI/MENGHAN</t>
  </si>
  <si>
    <t xml:space="preserve">2505847	</t>
  </si>
  <si>
    <t xml:space="preserve">161210	</t>
  </si>
  <si>
    <t xml:space="preserve">17788705004	</t>
  </si>
  <si>
    <t>[吕埃－马迈松]巴黎竞技场圣克劳德万丽酒店(Renaissance Paris Hippodrome de St. Cloud Hotel)(9345924)</t>
  </si>
  <si>
    <t>经典客房, 1 张特大床,城市景观(至少连住2晚及以上)&lt;2人入住&gt;&lt;不退款&gt;&lt;早餐&gt;&lt;普通会员&gt;</t>
  </si>
  <si>
    <t>Calisir/Nazmi</t>
  </si>
  <si>
    <t xml:space="preserve">2506034	</t>
  </si>
  <si>
    <t xml:space="preserve">73597049	</t>
  </si>
  <si>
    <t xml:space="preserve">17791194545	</t>
  </si>
  <si>
    <t>[蒙特利尔]蒙特利尔市中心旅客之家酒店(Hotel Travelodge Montreal Centre)(16130582)</t>
  </si>
  <si>
    <t>标准大床房(至少连住2晚及以上)&lt;2人入住&gt;&lt;不退款&gt;&lt;早餐&gt;</t>
  </si>
  <si>
    <t>Prado/Frederico</t>
  </si>
  <si>
    <t xml:space="preserve">27602647	</t>
  </si>
  <si>
    <t xml:space="preserve">17796259441	</t>
  </si>
  <si>
    <t>[瑟松塞维涅]雷恩-瑟松塞维涅城市公寓酒店(Appart’City Confort Rennes – Cesson Sévigné)(22547630)</t>
  </si>
  <si>
    <t>单间(双床)&lt;2人入住&gt;&lt;不退款&gt;</t>
  </si>
  <si>
    <t>PERRAUD/Myriam</t>
  </si>
  <si>
    <t xml:space="preserve">2508212	</t>
  </si>
  <si>
    <t xml:space="preserve">17798067068	</t>
  </si>
  <si>
    <t>Neagu/Cristian</t>
  </si>
  <si>
    <t xml:space="preserve">2509421	</t>
  </si>
  <si>
    <t xml:space="preserve">0023252250	</t>
  </si>
  <si>
    <t xml:space="preserve">17798775443	</t>
  </si>
  <si>
    <t>[斯河畔圣多班]迪耶佩巴拉丁斯尼希尔酒店(Initial by Balladins Dieppe)(39493773)</t>
  </si>
  <si>
    <t>双人间&lt;不退款&gt;&lt;2人入住&gt;</t>
  </si>
  <si>
    <t>lemoine/katia</t>
  </si>
  <si>
    <t xml:space="preserve">2509880	</t>
  </si>
  <si>
    <t>阶梯</t>
  </si>
  <si>
    <t xml:space="preserve">17805873971	</t>
  </si>
  <si>
    <t>[Pittsfield Charter Township]安娜堡 23 号高速公路凯艺套房酒店(Quality Inn &amp; Suites Ann Arbor Hwy 23)(17361436)</t>
  </si>
  <si>
    <t>标准房, 1 张特大床房&lt;2人入住&gt;&lt;不退款&gt;&lt;早餐&gt;</t>
  </si>
  <si>
    <t>Stark/Anne M</t>
  </si>
  <si>
    <t xml:space="preserve">2512437	</t>
  </si>
  <si>
    <t xml:space="preserve">77942682	</t>
  </si>
  <si>
    <t xml:space="preserve">17812040074	</t>
  </si>
  <si>
    <t>[弗拉格斯塔夫]费拉格尔斯塔夫6号汽车旅馆 - 巴特勒大道(Motel 6-Flagstaff, AZ - Butler)(39915403)</t>
  </si>
  <si>
    <t>标准房, 2 张双人床, 无障碍房(至少连住2晚及以上)&lt;2人入住&gt;&lt;不退款&gt;</t>
  </si>
  <si>
    <t>maloney/michael</t>
  </si>
  <si>
    <t xml:space="preserve">RENL4UJYVM	</t>
  </si>
  <si>
    <t xml:space="preserve">17813578641	</t>
  </si>
  <si>
    <t>mauro/francisco</t>
  </si>
  <si>
    <t xml:space="preserve">17736851238	</t>
  </si>
  <si>
    <t>赔款</t>
  </si>
  <si>
    <t>[华欣]华欣马拉喀什度假村及水疗中心 (SHA Plus+)(Marrakesh Hua Hin Resort &amp; Spa (SHA Plus+))(7043315)</t>
  </si>
  <si>
    <t>池景精致套房Q(至少连住2晚及以上)&lt;2人入住&gt;&lt;不退款&gt;&lt;早餐&gt;</t>
  </si>
  <si>
    <t>Noppaboon/Narunpak</t>
  </si>
  <si>
    <t xml:space="preserve">2490252	</t>
  </si>
  <si>
    <t xml:space="preserve">17822082051	</t>
  </si>
  <si>
    <t>[河内]河内萨默塞特格兰德酒店(Somerset Grand Hanoi)(13659818)</t>
  </si>
  <si>
    <t>一卧豪华房&lt;2人入住&gt;&lt;不退款&gt;</t>
  </si>
  <si>
    <t>Tran/Hong Hieu</t>
  </si>
  <si>
    <t xml:space="preserve">Acknowledged	</t>
  </si>
  <si>
    <t xml:space="preserve">17828281327	</t>
  </si>
  <si>
    <t>[罗斯维尔]罗斯维尔诺伍德套房酒店(Norwood Inn and Suites - Roseville)(40050331)</t>
  </si>
  <si>
    <t>标准客房1张大床（吸烟）&lt;2人入住&gt;&lt;不退款&gt;&lt;早餐&gt;</t>
  </si>
  <si>
    <t>Young/James</t>
  </si>
  <si>
    <t xml:space="preserve">21863184	</t>
  </si>
  <si>
    <t xml:space="preserve">17829772608	</t>
  </si>
  <si>
    <t>[图尔]地址酒店(Hôtel l'Adresse)(39545076)</t>
  </si>
  <si>
    <t>高级双人房&lt;不退款&gt;&lt;2人入住&gt;</t>
  </si>
  <si>
    <t>Fourneaux/Claire</t>
  </si>
  <si>
    <t xml:space="preserve">2520063	</t>
  </si>
  <si>
    <t xml:space="preserve">1650569887297	</t>
  </si>
  <si>
    <t xml:space="preserve">17836992583	</t>
  </si>
  <si>
    <t>[尼斯]普瑞米尔尼斯普罗梅娜德昂格莱经典酒店(Premiere Classe Nice - Promenade des Anglais)(39518861)</t>
  </si>
  <si>
    <t>标准间1双人床&lt;不退款&gt;&lt;2人入住&gt;</t>
  </si>
  <si>
    <t>Werner/Hannes</t>
  </si>
  <si>
    <t xml:space="preserve">2521953	</t>
  </si>
  <si>
    <t xml:space="preserve">33758UC001922	</t>
  </si>
  <si>
    <t>，</t>
  </si>
  <si>
    <t xml:space="preserve"> 本期扣款115</t>
  </si>
  <si>
    <t>A220426101720481</t>
  </si>
  <si>
    <t>A220426101813481</t>
  </si>
  <si>
    <t>A220426102036481</t>
  </si>
  <si>
    <t>USD / THB 当前参考汇率: 34.105</t>
  </si>
  <si>
    <t>总计： 8842 USD/
301556.41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</si>
  <si>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</si>
  <si>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</si>
  <si>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</si>
  <si>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</si>
  <si>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</si>
  <si>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</si>
  <si>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</si>
  <si>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</si>
  <si>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</si>
  <si>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</si>
  <si>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</si>
  <si>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</si>
  <si>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</si>
  <si>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</si>
  <si>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</si>
  <si>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</si>
  <si>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</si>
  <si>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</si>
  <si>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2022-04-22</t>
  </si>
  <si>
    <t>2520063</t>
  </si>
  <si>
    <t>阿德列斯精品酒店</t>
  </si>
  <si>
    <t>Fourneaux Claire</t>
  </si>
  <si>
    <t>2022-04-23</t>
  </si>
  <si>
    <t>退房日周结</t>
  </si>
  <si>
    <t>620.66</t>
  </si>
  <si>
    <t>96.00</t>
  </si>
  <si>
    <t>0</t>
  </si>
  <si>
    <t>0.00</t>
  </si>
  <si>
    <t>携程国际直连(CIT)</t>
  </si>
  <si>
    <t>01.011176</t>
  </si>
  <si>
    <t>2022-04-22 03:38:05</t>
  </si>
  <si>
    <t>否</t>
  </si>
  <si>
    <t>汇智国际旅游发展有限公司</t>
  </si>
  <si>
    <t>直连</t>
  </si>
  <si>
    <t>2022-04-21</t>
  </si>
  <si>
    <t>2519664</t>
  </si>
  <si>
    <t>罗斯威尔诺伍德套房酒店</t>
  </si>
  <si>
    <t>Young James</t>
  </si>
  <si>
    <t>411.77</t>
  </si>
  <si>
    <t>64.00</t>
  </si>
  <si>
    <t>2022-04-21 15:44:58</t>
  </si>
  <si>
    <t>2022-04-20</t>
  </si>
  <si>
    <t>2518421</t>
  </si>
  <si>
    <t>河内盛捷格兰德服务公寓</t>
  </si>
  <si>
    <t>Tran Hong Hieu</t>
  </si>
  <si>
    <t>519.05</t>
  </si>
  <si>
    <t>81.00</t>
  </si>
  <si>
    <t>2022-04-20 10:15:25</t>
  </si>
  <si>
    <t>2022-04-17</t>
  </si>
  <si>
    <t>2515384</t>
  </si>
  <si>
    <t>迪耶普巴拉丁斯酒店</t>
  </si>
  <si>
    <t>mauro francisco</t>
  </si>
  <si>
    <t>293.73</t>
  </si>
  <si>
    <t>46.00</t>
  </si>
  <si>
    <t>2022-04-17 21:18:07</t>
  </si>
  <si>
    <t>2514380</t>
  </si>
  <si>
    <t>弗拉戈斯塔夫布特大道 6 号汽车旅馆</t>
  </si>
  <si>
    <t>maloney michael</t>
  </si>
  <si>
    <t>2022-04-24</t>
  </si>
  <si>
    <t>1340.96</t>
  </si>
  <si>
    <t>210.00</t>
  </si>
  <si>
    <t>2022-04-17 07:28:28</t>
  </si>
  <si>
    <t>2022-04-15</t>
  </si>
  <si>
    <t>2512437</t>
  </si>
  <si>
    <t>安阿伯舒适套房酒店</t>
  </si>
  <si>
    <t>Stark Anne M</t>
  </si>
  <si>
    <t>415.42</t>
  </si>
  <si>
    <t>65.00</t>
  </si>
  <si>
    <t>2022-04-15 21:24:56</t>
  </si>
  <si>
    <t>2022-04-14</t>
  </si>
  <si>
    <t>2509880</t>
  </si>
  <si>
    <t>lemoine katia</t>
  </si>
  <si>
    <t>293.48</t>
  </si>
  <si>
    <t>2022-04-14 01:32:01</t>
  </si>
  <si>
    <t>2022-04-13</t>
  </si>
  <si>
    <t>2509421</t>
  </si>
  <si>
    <t>加地夫公园广场酒店</t>
  </si>
  <si>
    <t>Neagu Cristian</t>
  </si>
  <si>
    <t>2022-04-18</t>
  </si>
  <si>
    <t>2022-04-19</t>
  </si>
  <si>
    <t>567.82</t>
  </si>
  <si>
    <t>89.00</t>
  </si>
  <si>
    <t>2022-04-13 18:58:48</t>
  </si>
  <si>
    <t>2508212</t>
  </si>
  <si>
    <t>雷恩-瑟松塞维涅城市公寓酒店</t>
  </si>
  <si>
    <t>PERRAUD Myriam</t>
  </si>
  <si>
    <t>434.08</t>
  </si>
  <si>
    <t>68.00</t>
  </si>
  <si>
    <t>2022-04-13 00:49:01</t>
  </si>
  <si>
    <t>2022-04-12</t>
  </si>
  <si>
    <t>2506853</t>
  </si>
  <si>
    <t>蒙特利尔市中心旅客之家酒店</t>
  </si>
  <si>
    <t>Prado Frederico</t>
  </si>
  <si>
    <t>1136.26</t>
  </si>
  <si>
    <t>178.00</t>
  </si>
  <si>
    <t>2022-04-12 06:47:39</t>
  </si>
  <si>
    <t>2022-04-10</t>
  </si>
  <si>
    <t>2505847</t>
  </si>
  <si>
    <t>普吉岛卡塔磐石度假村</t>
  </si>
  <si>
    <t>MEI MENGHAN</t>
  </si>
  <si>
    <t>7947.61</t>
  </si>
  <si>
    <t>1246.00</t>
  </si>
  <si>
    <t>2022-04-10 18:56:16</t>
  </si>
  <si>
    <t>直采</t>
  </si>
  <si>
    <t>2022-04-09</t>
  </si>
  <si>
    <t>2504017</t>
  </si>
  <si>
    <t>新加坡威大酒店－劳明达</t>
  </si>
  <si>
    <t>ZHOU PENG</t>
  </si>
  <si>
    <t>5893.73</t>
  </si>
  <si>
    <t>924.00</t>
  </si>
  <si>
    <t>2022-04-09 16:45:14</t>
  </si>
  <si>
    <t>2503738</t>
  </si>
  <si>
    <t>威斯汀观澜高尔夫Spa度假酒店</t>
  </si>
  <si>
    <t>Garavito Jacqueline</t>
  </si>
  <si>
    <t>2519.51</t>
  </si>
  <si>
    <t>395.00</t>
  </si>
  <si>
    <t>2022-04-09 03:34:38</t>
  </si>
  <si>
    <t>2022-04-07</t>
  </si>
  <si>
    <t>2500960</t>
  </si>
  <si>
    <t>朗讯酒店</t>
  </si>
  <si>
    <t>Mehdizade Mohsen</t>
  </si>
  <si>
    <t>1166.33</t>
  </si>
  <si>
    <t>183.00</t>
  </si>
  <si>
    <t>2022-04-07 09:50:16</t>
  </si>
  <si>
    <t>2022-04-06</t>
  </si>
  <si>
    <t>2499413</t>
  </si>
  <si>
    <t>迈阿密机场西烛木套房酒店</t>
  </si>
  <si>
    <t>Ivey Jamie</t>
  </si>
  <si>
    <t>5025.86</t>
  </si>
  <si>
    <t>788.00</t>
  </si>
  <si>
    <t>2022-04-06 11:27:35</t>
  </si>
  <si>
    <t>2022-04-03</t>
  </si>
  <si>
    <t>2496095</t>
  </si>
  <si>
    <t>甲米瑞亚维德酒店</t>
  </si>
  <si>
    <t>Manchuporn Inthong,Inthong Manchuporn</t>
  </si>
  <si>
    <t>6363.15</t>
  </si>
  <si>
    <t>998.00</t>
  </si>
  <si>
    <t>2022-04-04 16:46:16</t>
  </si>
  <si>
    <t>2022-03-30</t>
  </si>
  <si>
    <t>2489218</t>
  </si>
  <si>
    <t>柯立芝酒店</t>
  </si>
  <si>
    <t>Kondapelli Pramod</t>
  </si>
  <si>
    <t>644.23</t>
  </si>
  <si>
    <t>101.00</t>
  </si>
  <si>
    <t>2022-03-30 02:55:41</t>
  </si>
  <si>
    <t>2022-03-29</t>
  </si>
  <si>
    <t>2487584</t>
  </si>
  <si>
    <t xml:space="preserve">诺富特格拉斯哥中心酒店 </t>
  </si>
  <si>
    <t>KOUAMOTANKEU RODRIGUE</t>
  </si>
  <si>
    <t>2267.21</t>
  </si>
  <si>
    <t>355.00</t>
  </si>
  <si>
    <t>2022-03-29 07:06:18</t>
  </si>
  <si>
    <t>2487531</t>
  </si>
  <si>
    <t>拉希德酒店</t>
  </si>
  <si>
    <t>Leray Lukas Roland</t>
  </si>
  <si>
    <t>530.08</t>
  </si>
  <si>
    <t>83.00</t>
  </si>
  <si>
    <t>2022-03-29 03:09:36</t>
  </si>
  <si>
    <t>2022-03-22</t>
  </si>
  <si>
    <t>2478632</t>
  </si>
  <si>
    <t>Israel Jeffrey</t>
  </si>
  <si>
    <t>554.14</t>
  </si>
  <si>
    <t>87.00</t>
  </si>
  <si>
    <t>2022-03-22 21:35:08</t>
  </si>
  <si>
    <t>2022-03-21</t>
  </si>
  <si>
    <t>2476283</t>
  </si>
  <si>
    <t>布里斯班塔磨坊地铁酒店</t>
  </si>
  <si>
    <t>Griffiths Tristan</t>
  </si>
  <si>
    <t>376.09</t>
  </si>
  <si>
    <t>59.00</t>
  </si>
  <si>
    <t>2022-03-21 08:05:54</t>
  </si>
  <si>
    <t>2476214</t>
  </si>
  <si>
    <t>圣迭戈卫尔克度假村</t>
  </si>
  <si>
    <t>ritzke john ritzke</t>
  </si>
  <si>
    <t>4933.79</t>
  </si>
  <si>
    <t>774.00</t>
  </si>
  <si>
    <t>2022-03-21 03:02:37</t>
  </si>
  <si>
    <t>2022-03-18</t>
  </si>
  <si>
    <t>2473116</t>
  </si>
  <si>
    <t>德比庄园酒店</t>
  </si>
  <si>
    <t>PYNE john</t>
  </si>
  <si>
    <t>1202.12</t>
  </si>
  <si>
    <t>189.00</t>
  </si>
  <si>
    <t>2022-03-18 18:37:01</t>
  </si>
  <si>
    <t>2022-03-14</t>
  </si>
  <si>
    <t>2466240</t>
  </si>
  <si>
    <t>双威金字塔酒店</t>
  </si>
  <si>
    <t>Liu Chee Hui</t>
  </si>
  <si>
    <t>2022-04-16</t>
  </si>
  <si>
    <t>673.35</t>
  </si>
  <si>
    <t>106.00</t>
  </si>
  <si>
    <t>2022-03-14 19:48:26</t>
  </si>
  <si>
    <t>2022-03-08</t>
  </si>
  <si>
    <t>2455565</t>
  </si>
  <si>
    <t>尔布格里赫特酒店</t>
  </si>
  <si>
    <t>Guenther Christina,Guenther Tobias</t>
  </si>
  <si>
    <t>2811.76</t>
  </si>
  <si>
    <t>444.00</t>
  </si>
  <si>
    <t>2022-03-08 14:54:12</t>
  </si>
  <si>
    <t>2465535</t>
  </si>
  <si>
    <t>船长庄园公寓酒店</t>
  </si>
  <si>
    <t>CASTEL Amelie</t>
  </si>
  <si>
    <t>533.60</t>
  </si>
  <si>
    <t>84.00</t>
  </si>
  <si>
    <t>2022-03-14 00:21:39</t>
  </si>
  <si>
    <t>2477590</t>
  </si>
  <si>
    <t>普特尼小屋酒店</t>
  </si>
  <si>
    <t>Pearson Andrea Lynette</t>
  </si>
  <si>
    <t>2184.70</t>
  </si>
  <si>
    <t>343.00</t>
  </si>
  <si>
    <t>2022-03-22 04:34:39</t>
  </si>
  <si>
    <t>2022-03-24</t>
  </si>
  <si>
    <t>2480581</t>
  </si>
  <si>
    <t>河流公园贾耶之家度假村</t>
  </si>
  <si>
    <t>Gaur Avishrant</t>
  </si>
  <si>
    <t>4693.34</t>
  </si>
  <si>
    <t>735.00</t>
  </si>
  <si>
    <t>2022-03-24 11:41:02</t>
  </si>
  <si>
    <t>2022-03-27</t>
  </si>
  <si>
    <t>2485939</t>
  </si>
  <si>
    <t>旅者休憩法尔汉姆索伦特度假村酒店</t>
  </si>
  <si>
    <t>Polgar Zoltan</t>
  </si>
  <si>
    <t>1320.56</t>
  </si>
  <si>
    <t>207.00</t>
  </si>
  <si>
    <t>2022-03-27 23:28:18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</si>
</sst>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44665</v>
      </c>
      <c r="G2" s="6">
        <v>44669</v>
      </c>
      <c r="H2" s="4">
        <v>1</v>
      </c>
      <c r="I2" s="4">
        <v>4</v>
      </c>
      <c r="J2" s="4">
        <v>4</v>
      </c>
      <c r="K2" s="4" t="s">
        <v>30</v>
      </c>
      <c r="L2" s="4">
        <v>444</v>
      </c>
      <c r="M2" s="4">
        <v>444</v>
      </c>
      <c r="N2" s="4" t="s">
        <v>31</v>
      </c>
      <c r="O2" s="4" t="s">
        <v>32</v>
      </c>
      <c r="P2" s="4" t="s">
        <v>33</v>
      </c>
      <c r="Q2" s="4">
        <v>0</v>
      </c>
      <c r="R2" s="7">
        <v>44628</v>
      </c>
      <c r="S2" s="6">
        <v>44676</v>
      </c>
      <c r="T2" s="4" t="s">
        <v>34</v>
      </c>
      <c r="U2" s="4">
        <v>444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44668</v>
      </c>
      <c r="G3" s="6">
        <v>44669</v>
      </c>
      <c r="H3" s="4">
        <v>1</v>
      </c>
      <c r="I3" s="4">
        <v>1</v>
      </c>
      <c r="J3" s="4">
        <v>1</v>
      </c>
      <c r="K3" s="4" t="s">
        <v>30</v>
      </c>
      <c r="L3" s="4">
        <v>84</v>
      </c>
      <c r="M3" s="4">
        <v>84</v>
      </c>
      <c r="N3" s="4" t="s">
        <v>40</v>
      </c>
      <c r="O3" s="4" t="s">
        <v>32</v>
      </c>
      <c r="P3" s="4" t="s">
        <v>33</v>
      </c>
      <c r="Q3" s="4">
        <v>0</v>
      </c>
      <c r="R3" s="7">
        <v>44634</v>
      </c>
      <c r="S3" s="6">
        <v>44676</v>
      </c>
      <c r="T3" s="4" t="s">
        <v>34</v>
      </c>
      <c r="U3" s="4">
        <v>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44667</v>
      </c>
      <c r="G4" s="6">
        <v>44669</v>
      </c>
      <c r="H4" s="4">
        <v>1</v>
      </c>
      <c r="I4" s="4">
        <v>2</v>
      </c>
      <c r="J4" s="4">
        <v>2</v>
      </c>
      <c r="K4" s="4" t="s">
        <v>30</v>
      </c>
      <c r="L4" s="4">
        <v>106</v>
      </c>
      <c r="M4" s="4">
        <v>106</v>
      </c>
      <c r="N4" s="4" t="s">
        <v>46</v>
      </c>
      <c r="O4" s="4" t="s">
        <v>32</v>
      </c>
      <c r="P4" s="4" t="s">
        <v>33</v>
      </c>
      <c r="Q4" s="4">
        <v>0</v>
      </c>
      <c r="R4" s="7">
        <v>44634</v>
      </c>
      <c r="S4" s="6">
        <v>44676</v>
      </c>
      <c r="T4" s="4" t="s">
        <v>34</v>
      </c>
      <c r="U4" s="4">
        <v>106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44668</v>
      </c>
      <c r="G5" s="6">
        <v>44669</v>
      </c>
      <c r="H5" s="4">
        <v>1</v>
      </c>
      <c r="I5" s="4">
        <v>1</v>
      </c>
      <c r="J5" s="4">
        <v>1</v>
      </c>
      <c r="K5" s="4" t="s">
        <v>30</v>
      </c>
      <c r="L5" s="4">
        <v>189</v>
      </c>
      <c r="M5" s="4">
        <v>189</v>
      </c>
      <c r="N5" s="4" t="s">
        <v>52</v>
      </c>
      <c r="O5" s="4" t="s">
        <v>32</v>
      </c>
      <c r="P5" s="4" t="s">
        <v>33</v>
      </c>
      <c r="Q5" s="4">
        <v>0</v>
      </c>
      <c r="R5" s="7">
        <v>44638</v>
      </c>
      <c r="S5" s="6">
        <v>44676</v>
      </c>
      <c r="T5" s="4" t="s">
        <v>34</v>
      </c>
      <c r="U5" s="4">
        <v>189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44672</v>
      </c>
      <c r="G6" s="6">
        <v>44675</v>
      </c>
      <c r="H6" s="4">
        <v>1</v>
      </c>
      <c r="I6" s="4">
        <v>3</v>
      </c>
      <c r="J6" s="4">
        <v>3</v>
      </c>
      <c r="K6" s="4" t="s">
        <v>30</v>
      </c>
      <c r="L6" s="4">
        <v>774</v>
      </c>
      <c r="M6" s="4">
        <v>774</v>
      </c>
      <c r="N6" s="4" t="s">
        <v>56</v>
      </c>
      <c r="O6" s="4" t="s">
        <v>32</v>
      </c>
      <c r="P6" s="4" t="s">
        <v>33</v>
      </c>
      <c r="Q6" s="4">
        <v>0</v>
      </c>
      <c r="R6" s="7">
        <v>44641</v>
      </c>
      <c r="S6" s="6">
        <v>44676</v>
      </c>
      <c r="T6" s="4" t="s">
        <v>34</v>
      </c>
      <c r="U6" s="4">
        <v>774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44671</v>
      </c>
      <c r="G7" s="6">
        <v>44672</v>
      </c>
      <c r="H7" s="4">
        <v>1</v>
      </c>
      <c r="I7" s="4">
        <v>1</v>
      </c>
      <c r="J7" s="4">
        <v>1</v>
      </c>
      <c r="K7" s="4" t="s">
        <v>30</v>
      </c>
      <c r="L7" s="4">
        <v>59</v>
      </c>
      <c r="M7" s="4">
        <v>59</v>
      </c>
      <c r="N7" s="4" t="s">
        <v>61</v>
      </c>
      <c r="O7" s="4" t="s">
        <v>32</v>
      </c>
      <c r="P7" s="4" t="s">
        <v>33</v>
      </c>
      <c r="Q7" s="4">
        <v>0</v>
      </c>
      <c r="R7" s="7">
        <v>44641</v>
      </c>
      <c r="S7" s="6">
        <v>44676</v>
      </c>
      <c r="T7" s="4" t="s">
        <v>34</v>
      </c>
      <c r="U7" s="4">
        <v>59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44673</v>
      </c>
      <c r="G8" s="6">
        <v>44675</v>
      </c>
      <c r="H8" s="4">
        <v>1</v>
      </c>
      <c r="I8" s="4">
        <v>2</v>
      </c>
      <c r="J8" s="4">
        <v>2</v>
      </c>
      <c r="K8" s="4" t="s">
        <v>30</v>
      </c>
      <c r="L8" s="4">
        <v>343</v>
      </c>
      <c r="M8" s="4">
        <v>343</v>
      </c>
      <c r="N8" s="4" t="s">
        <v>67</v>
      </c>
      <c r="O8" s="4" t="s">
        <v>32</v>
      </c>
      <c r="P8" s="4" t="s">
        <v>33</v>
      </c>
      <c r="Q8" s="4">
        <v>0</v>
      </c>
      <c r="R8" s="7">
        <v>44642</v>
      </c>
      <c r="S8" s="6">
        <v>44676</v>
      </c>
      <c r="T8" s="4" t="s">
        <v>34</v>
      </c>
      <c r="U8" s="4">
        <v>343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44669</v>
      </c>
      <c r="G9" s="6">
        <v>44670</v>
      </c>
      <c r="H9" s="4">
        <v>1</v>
      </c>
      <c r="I9" s="4">
        <v>1</v>
      </c>
      <c r="J9" s="4">
        <v>1</v>
      </c>
      <c r="K9" s="4" t="s">
        <v>30</v>
      </c>
      <c r="L9" s="4">
        <v>87</v>
      </c>
      <c r="M9" s="4">
        <v>87</v>
      </c>
      <c r="N9" s="4" t="s">
        <v>73</v>
      </c>
      <c r="O9" s="4" t="s">
        <v>32</v>
      </c>
      <c r="P9" s="4" t="s">
        <v>33</v>
      </c>
      <c r="Q9" s="4">
        <v>0</v>
      </c>
      <c r="R9" s="7">
        <v>44642</v>
      </c>
      <c r="S9" s="6">
        <v>44676</v>
      </c>
      <c r="T9" s="4" t="s">
        <v>34</v>
      </c>
      <c r="U9" s="4">
        <v>87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70</v>
      </c>
      <c r="B10" s="4" t="s">
        <v>26</v>
      </c>
      <c r="C10" s="4" t="s">
        <v>76</v>
      </c>
      <c r="D10" s="4" t="s">
        <v>71</v>
      </c>
      <c r="E10" s="4" t="s">
        <v>72</v>
      </c>
      <c r="F10" s="6">
        <v>44669</v>
      </c>
      <c r="G10" s="6">
        <v>44670</v>
      </c>
      <c r="H10" s="4">
        <v>1</v>
      </c>
      <c r="I10" s="4">
        <v>1</v>
      </c>
      <c r="J10" s="4">
        <v>1</v>
      </c>
      <c r="K10" s="4" t="s">
        <v>30</v>
      </c>
      <c r="L10" s="4">
        <v>-87</v>
      </c>
      <c r="M10" s="4">
        <v>-87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44642</v>
      </c>
      <c r="S10" s="6">
        <v>44676</v>
      </c>
      <c r="T10" s="4" t="s">
        <v>34</v>
      </c>
      <c r="U10" s="4">
        <v>-87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44670</v>
      </c>
      <c r="G11" s="6">
        <v>44675</v>
      </c>
      <c r="H11" s="4">
        <v>1</v>
      </c>
      <c r="I11" s="4">
        <v>5</v>
      </c>
      <c r="J11" s="4">
        <v>5</v>
      </c>
      <c r="K11" s="4" t="s">
        <v>30</v>
      </c>
      <c r="L11" s="4">
        <v>735</v>
      </c>
      <c r="M11" s="4">
        <v>735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44644</v>
      </c>
      <c r="S11" s="6">
        <v>44676</v>
      </c>
      <c r="T11" s="4" t="s">
        <v>34</v>
      </c>
      <c r="U11" s="4">
        <v>735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/>
      <c r="F12" s="6">
        <v>44666</v>
      </c>
      <c r="G12" s="6">
        <v>44669</v>
      </c>
      <c r="H12" s="4">
        <v>0</v>
      </c>
      <c r="I12" s="4">
        <v>3</v>
      </c>
      <c r="J12" s="4">
        <v>0</v>
      </c>
      <c r="K12" s="4" t="s">
        <v>30</v>
      </c>
      <c r="L12" s="4">
        <v>207</v>
      </c>
      <c r="M12" s="4">
        <v>207</v>
      </c>
      <c r="N12" s="4"/>
      <c r="O12" s="4" t="s">
        <v>32</v>
      </c>
      <c r="P12" s="4" t="s">
        <v>33</v>
      </c>
      <c r="Q12" s="4">
        <v>0</v>
      </c>
      <c r="R12" s="7">
        <v>44647</v>
      </c>
      <c r="S12" s="6">
        <v>44676</v>
      </c>
      <c r="T12" s="4" t="s">
        <v>34</v>
      </c>
      <c r="U12" s="4">
        <v>207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44674</v>
      </c>
      <c r="G13" s="6">
        <v>44675</v>
      </c>
      <c r="H13" s="4">
        <v>1</v>
      </c>
      <c r="I13" s="4">
        <v>1</v>
      </c>
      <c r="J13" s="4">
        <v>1</v>
      </c>
      <c r="K13" s="4" t="s">
        <v>30</v>
      </c>
      <c r="L13" s="4">
        <v>83</v>
      </c>
      <c r="M13" s="4">
        <v>83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44649</v>
      </c>
      <c r="S13" s="6">
        <v>44676</v>
      </c>
      <c r="T13" s="4" t="s">
        <v>34</v>
      </c>
      <c r="U13" s="4">
        <v>83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44666</v>
      </c>
      <c r="G14" s="6">
        <v>44669</v>
      </c>
      <c r="H14" s="4">
        <v>1</v>
      </c>
      <c r="I14" s="4">
        <v>3</v>
      </c>
      <c r="J14" s="4">
        <v>3</v>
      </c>
      <c r="K14" s="4" t="s">
        <v>30</v>
      </c>
      <c r="L14" s="4">
        <v>355</v>
      </c>
      <c r="M14" s="4">
        <v>355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44649</v>
      </c>
      <c r="S14" s="6">
        <v>44676</v>
      </c>
      <c r="T14" s="4" t="s">
        <v>34</v>
      </c>
      <c r="U14" s="4">
        <v>355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44673</v>
      </c>
      <c r="G15" s="6">
        <v>44674</v>
      </c>
      <c r="H15" s="4">
        <v>1</v>
      </c>
      <c r="I15" s="4">
        <v>1</v>
      </c>
      <c r="J15" s="4">
        <v>1</v>
      </c>
      <c r="K15" s="4" t="s">
        <v>30</v>
      </c>
      <c r="L15" s="4">
        <v>101</v>
      </c>
      <c r="M15" s="4">
        <v>101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44650</v>
      </c>
      <c r="S15" s="6">
        <v>44676</v>
      </c>
      <c r="T15" s="4" t="s">
        <v>34</v>
      </c>
      <c r="U15" s="4">
        <v>101</v>
      </c>
      <c r="V15" s="4">
        <v>0</v>
      </c>
      <c r="W15" s="4">
        <v>0</v>
      </c>
      <c r="X15" s="4" t="s">
        <v>35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44672</v>
      </c>
      <c r="G16" s="6">
        <v>44674</v>
      </c>
      <c r="H16" s="4">
        <v>1</v>
      </c>
      <c r="I16" s="4">
        <v>2</v>
      </c>
      <c r="J16" s="4">
        <v>2</v>
      </c>
      <c r="K16" s="4" t="s">
        <v>30</v>
      </c>
      <c r="L16" s="4">
        <v>998</v>
      </c>
      <c r="M16" s="4">
        <v>998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44654</v>
      </c>
      <c r="S16" s="6">
        <v>44676</v>
      </c>
      <c r="T16" s="4" t="s">
        <v>34</v>
      </c>
      <c r="U16" s="4">
        <v>998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44669</v>
      </c>
      <c r="G17" s="6">
        <v>44674</v>
      </c>
      <c r="H17" s="4">
        <v>1</v>
      </c>
      <c r="I17" s="4">
        <v>5</v>
      </c>
      <c r="J17" s="4">
        <v>5</v>
      </c>
      <c r="K17" s="4" t="s">
        <v>30</v>
      </c>
      <c r="L17" s="4">
        <v>788</v>
      </c>
      <c r="M17" s="4">
        <v>788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44657</v>
      </c>
      <c r="S17" s="6">
        <v>44676</v>
      </c>
      <c r="T17" s="4" t="s">
        <v>34</v>
      </c>
      <c r="U17" s="4">
        <v>788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44673</v>
      </c>
      <c r="G18" s="6">
        <v>44674</v>
      </c>
      <c r="H18" s="4">
        <v>1</v>
      </c>
      <c r="I18" s="4">
        <v>1</v>
      </c>
      <c r="J18" s="4">
        <v>1</v>
      </c>
      <c r="K18" s="4" t="s">
        <v>30</v>
      </c>
      <c r="L18" s="4">
        <v>183</v>
      </c>
      <c r="M18" s="4">
        <v>183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44658</v>
      </c>
      <c r="S18" s="6">
        <v>44676</v>
      </c>
      <c r="T18" s="4" t="s">
        <v>34</v>
      </c>
      <c r="U18" s="4">
        <v>183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44674</v>
      </c>
      <c r="G19" s="6">
        <v>44675</v>
      </c>
      <c r="H19" s="4">
        <v>1</v>
      </c>
      <c r="I19" s="4">
        <v>1</v>
      </c>
      <c r="J19" s="4">
        <v>1</v>
      </c>
      <c r="K19" s="4" t="s">
        <v>30</v>
      </c>
      <c r="L19" s="4">
        <v>395</v>
      </c>
      <c r="M19" s="4">
        <v>395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44660</v>
      </c>
      <c r="S19" s="6">
        <v>44676</v>
      </c>
      <c r="T19" s="4" t="s">
        <v>34</v>
      </c>
      <c r="U19" s="4">
        <v>395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44661</v>
      </c>
      <c r="G20" s="6">
        <v>44672</v>
      </c>
      <c r="H20" s="4">
        <v>1</v>
      </c>
      <c r="I20" s="4">
        <v>11</v>
      </c>
      <c r="J20" s="4">
        <v>11</v>
      </c>
      <c r="K20" s="4" t="s">
        <v>30</v>
      </c>
      <c r="L20" s="4">
        <v>924</v>
      </c>
      <c r="M20" s="4">
        <v>924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44660</v>
      </c>
      <c r="S20" s="6">
        <v>44676</v>
      </c>
      <c r="T20" s="4" t="s">
        <v>34</v>
      </c>
      <c r="U20" s="4">
        <v>924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44669</v>
      </c>
      <c r="G21" s="6">
        <v>44671</v>
      </c>
      <c r="H21" s="4">
        <v>1</v>
      </c>
      <c r="I21" s="4">
        <v>2</v>
      </c>
      <c r="J21" s="4">
        <v>2</v>
      </c>
      <c r="K21" s="4" t="s">
        <v>30</v>
      </c>
      <c r="L21" s="4">
        <v>1246</v>
      </c>
      <c r="M21" s="4">
        <v>1246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44661</v>
      </c>
      <c r="S21" s="6">
        <v>44676</v>
      </c>
      <c r="T21" s="4" t="s">
        <v>34</v>
      </c>
      <c r="U21" s="4">
        <v>1246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44666</v>
      </c>
      <c r="G22" s="6">
        <v>44669</v>
      </c>
      <c r="H22" s="4">
        <v>1</v>
      </c>
      <c r="I22" s="4">
        <v>3</v>
      </c>
      <c r="J22" s="4">
        <v>3</v>
      </c>
      <c r="K22" s="4" t="s">
        <v>30</v>
      </c>
      <c r="L22" s="4">
        <v>645</v>
      </c>
      <c r="M22" s="4">
        <v>645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44661</v>
      </c>
      <c r="S22" s="6">
        <v>44676</v>
      </c>
      <c r="T22" s="4" t="s">
        <v>34</v>
      </c>
      <c r="U22" s="4">
        <v>645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44673</v>
      </c>
      <c r="G23" s="6">
        <v>44675</v>
      </c>
      <c r="H23" s="4">
        <v>1</v>
      </c>
      <c r="I23" s="4">
        <v>2</v>
      </c>
      <c r="J23" s="4">
        <v>2</v>
      </c>
      <c r="K23" s="4" t="s">
        <v>30</v>
      </c>
      <c r="L23" s="4">
        <v>178</v>
      </c>
      <c r="M23" s="4">
        <v>178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44663</v>
      </c>
      <c r="S23" s="6">
        <v>44676</v>
      </c>
      <c r="T23" s="4" t="s">
        <v>34</v>
      </c>
      <c r="U23" s="4">
        <v>178</v>
      </c>
      <c r="V23" s="4">
        <v>0</v>
      </c>
      <c r="W23" s="4">
        <v>0</v>
      </c>
      <c r="X23" s="4" t="s">
        <v>35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44671</v>
      </c>
      <c r="G24" s="6">
        <v>44672</v>
      </c>
      <c r="H24" s="4">
        <v>1</v>
      </c>
      <c r="I24" s="4">
        <v>1</v>
      </c>
      <c r="J24" s="4">
        <v>1</v>
      </c>
      <c r="K24" s="4" t="s">
        <v>30</v>
      </c>
      <c r="L24" s="4">
        <v>68</v>
      </c>
      <c r="M24" s="4">
        <v>68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44664</v>
      </c>
      <c r="S24" s="6">
        <v>44676</v>
      </c>
      <c r="T24" s="4" t="s">
        <v>34</v>
      </c>
      <c r="U24" s="4">
        <v>68</v>
      </c>
      <c r="V24" s="4">
        <v>0</v>
      </c>
      <c r="W24" s="4">
        <v>0</v>
      </c>
      <c r="X24" s="4" t="s">
        <v>152</v>
      </c>
      <c r="Y24" s="4" t="s">
        <v>35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71</v>
      </c>
      <c r="E25" s="4" t="s">
        <v>72</v>
      </c>
      <c r="F25" s="6">
        <v>44669</v>
      </c>
      <c r="G25" s="6">
        <v>44670</v>
      </c>
      <c r="H25" s="4">
        <v>1</v>
      </c>
      <c r="I25" s="4">
        <v>1</v>
      </c>
      <c r="J25" s="4">
        <v>1</v>
      </c>
      <c r="K25" s="4" t="s">
        <v>30</v>
      </c>
      <c r="L25" s="4">
        <v>89</v>
      </c>
      <c r="M25" s="4">
        <v>89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44664</v>
      </c>
      <c r="S25" s="6">
        <v>44676</v>
      </c>
      <c r="T25" s="4" t="s">
        <v>34</v>
      </c>
      <c r="U25" s="4">
        <v>89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44671</v>
      </c>
      <c r="G26" s="6">
        <v>44672</v>
      </c>
      <c r="H26" s="4">
        <v>1</v>
      </c>
      <c r="I26" s="4">
        <v>1</v>
      </c>
      <c r="J26" s="4">
        <v>1</v>
      </c>
      <c r="K26" s="4" t="s">
        <v>30</v>
      </c>
      <c r="L26" s="4">
        <v>46</v>
      </c>
      <c r="M26" s="4">
        <v>46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44665</v>
      </c>
      <c r="S26" s="6">
        <v>44676</v>
      </c>
      <c r="T26" s="4" t="s">
        <v>34</v>
      </c>
      <c r="U26" s="4">
        <v>46</v>
      </c>
      <c r="V26" s="4">
        <v>0</v>
      </c>
      <c r="W26" s="4">
        <v>0</v>
      </c>
      <c r="X26" s="4" t="s">
        <v>161</v>
      </c>
      <c r="Y26" s="4" t="s">
        <v>35</v>
      </c>
    </row>
    <row r="27" s="4" customFormat="1" spans="1:25">
      <c r="A27" s="4" t="s">
        <v>137</v>
      </c>
      <c r="B27" s="4" t="s">
        <v>26</v>
      </c>
      <c r="C27" s="4" t="s">
        <v>76</v>
      </c>
      <c r="D27" s="4" t="s">
        <v>138</v>
      </c>
      <c r="E27" s="4" t="s">
        <v>139</v>
      </c>
      <c r="F27" s="6">
        <v>44666</v>
      </c>
      <c r="G27" s="6">
        <v>44669</v>
      </c>
      <c r="H27" s="4">
        <v>1</v>
      </c>
      <c r="I27" s="4">
        <v>3</v>
      </c>
      <c r="J27" s="4">
        <v>3</v>
      </c>
      <c r="K27" s="4" t="s">
        <v>30</v>
      </c>
      <c r="L27" s="4">
        <v>-645</v>
      </c>
      <c r="M27" s="4">
        <v>-645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44661</v>
      </c>
      <c r="S27" s="6">
        <v>44676</v>
      </c>
      <c r="T27" s="4" t="s">
        <v>34</v>
      </c>
      <c r="U27" s="4">
        <v>-645</v>
      </c>
      <c r="V27" s="4">
        <v>0</v>
      </c>
      <c r="W27" s="4">
        <v>0</v>
      </c>
      <c r="X27" s="4" t="s">
        <v>141</v>
      </c>
      <c r="Y27" s="4" t="s">
        <v>142</v>
      </c>
    </row>
    <row r="28" s="4" customFormat="1" spans="1:25">
      <c r="A28" s="4" t="s">
        <v>137</v>
      </c>
      <c r="B28" s="4" t="s">
        <v>26</v>
      </c>
      <c r="C28" s="4" t="s">
        <v>162</v>
      </c>
      <c r="D28" s="4" t="s">
        <v>138</v>
      </c>
      <c r="E28" s="4" t="s">
        <v>139</v>
      </c>
      <c r="F28" s="6">
        <v>44666</v>
      </c>
      <c r="G28" s="6">
        <v>44669</v>
      </c>
      <c r="H28" s="4">
        <v>1</v>
      </c>
      <c r="I28" s="4">
        <v>3</v>
      </c>
      <c r="J28" s="4">
        <v>3</v>
      </c>
      <c r="K28" s="4" t="s">
        <v>30</v>
      </c>
      <c r="L28" s="4">
        <v>0</v>
      </c>
      <c r="M28" s="4">
        <v>0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44661</v>
      </c>
      <c r="S28" s="6">
        <v>44676</v>
      </c>
      <c r="T28" s="4" t="s">
        <v>34</v>
      </c>
      <c r="U28" s="4">
        <v>0</v>
      </c>
      <c r="V28" s="4">
        <v>0</v>
      </c>
      <c r="W28" s="4">
        <v>0</v>
      </c>
      <c r="X28" s="4" t="s">
        <v>141</v>
      </c>
      <c r="Y28" s="4" t="s">
        <v>142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44671</v>
      </c>
      <c r="G29" s="6">
        <v>44672</v>
      </c>
      <c r="H29" s="4">
        <v>1</v>
      </c>
      <c r="I29" s="4">
        <v>1</v>
      </c>
      <c r="J29" s="4">
        <v>1</v>
      </c>
      <c r="K29" s="4" t="s">
        <v>30</v>
      </c>
      <c r="L29" s="4">
        <v>65</v>
      </c>
      <c r="M29" s="4">
        <v>65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44666</v>
      </c>
      <c r="S29" s="6">
        <v>44676</v>
      </c>
      <c r="T29" s="4" t="s">
        <v>34</v>
      </c>
      <c r="U29" s="4">
        <v>65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44673</v>
      </c>
      <c r="G30" s="6">
        <v>44675</v>
      </c>
      <c r="H30" s="4">
        <v>1</v>
      </c>
      <c r="I30" s="4">
        <v>2</v>
      </c>
      <c r="J30" s="4">
        <v>2</v>
      </c>
      <c r="K30" s="4" t="s">
        <v>30</v>
      </c>
      <c r="L30" s="4">
        <v>210</v>
      </c>
      <c r="M30" s="4">
        <v>210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44668</v>
      </c>
      <c r="S30" s="6">
        <v>44676</v>
      </c>
      <c r="T30" s="4" t="s">
        <v>34</v>
      </c>
      <c r="U30" s="4">
        <v>210</v>
      </c>
      <c r="V30" s="4">
        <v>0</v>
      </c>
      <c r="W30" s="4">
        <v>0</v>
      </c>
      <c r="X30" s="4" t="s">
        <v>35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158</v>
      </c>
      <c r="E31" s="4" t="s">
        <v>159</v>
      </c>
      <c r="F31" s="6">
        <v>44672</v>
      </c>
      <c r="G31" s="6">
        <v>44673</v>
      </c>
      <c r="H31" s="4">
        <v>1</v>
      </c>
      <c r="I31" s="4">
        <v>1</v>
      </c>
      <c r="J31" s="4">
        <v>1</v>
      </c>
      <c r="K31" s="4" t="s">
        <v>30</v>
      </c>
      <c r="L31" s="4">
        <v>46</v>
      </c>
      <c r="M31" s="4">
        <v>46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44668</v>
      </c>
      <c r="S31" s="6">
        <v>44676</v>
      </c>
      <c r="T31" s="4" t="s">
        <v>34</v>
      </c>
      <c r="U31" s="4">
        <v>46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176</v>
      </c>
      <c r="B32" s="4" t="s">
        <v>26</v>
      </c>
      <c r="C32" s="4" t="s">
        <v>177</v>
      </c>
      <c r="D32" s="4" t="s">
        <v>178</v>
      </c>
      <c r="E32" s="4" t="s">
        <v>179</v>
      </c>
      <c r="F32" s="6">
        <v>44662</v>
      </c>
      <c r="G32" s="6">
        <v>44664</v>
      </c>
      <c r="H32" s="4">
        <v>1</v>
      </c>
      <c r="I32" s="4">
        <v>2</v>
      </c>
      <c r="J32" s="4">
        <v>2</v>
      </c>
      <c r="K32" s="4" t="s">
        <v>30</v>
      </c>
      <c r="L32" s="4">
        <v>-115</v>
      </c>
      <c r="M32" s="4">
        <v>-115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44650</v>
      </c>
      <c r="S32" s="6">
        <v>44676</v>
      </c>
      <c r="T32" s="4"/>
      <c r="U32" s="4">
        <v>0</v>
      </c>
      <c r="V32" s="4">
        <v>0</v>
      </c>
      <c r="W32" s="4">
        <v>0</v>
      </c>
      <c r="X32" s="4" t="s">
        <v>181</v>
      </c>
      <c r="Y32" s="4" t="s">
        <v>35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44671</v>
      </c>
      <c r="G33" s="6">
        <v>44672</v>
      </c>
      <c r="H33" s="4">
        <v>1</v>
      </c>
      <c r="I33" s="4">
        <v>1</v>
      </c>
      <c r="J33" s="4">
        <v>1</v>
      </c>
      <c r="K33" s="4" t="s">
        <v>30</v>
      </c>
      <c r="L33" s="4">
        <v>81</v>
      </c>
      <c r="M33" s="4">
        <v>81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44671</v>
      </c>
      <c r="S33" s="6">
        <v>44676</v>
      </c>
      <c r="T33" s="4" t="s">
        <v>34</v>
      </c>
      <c r="U33" s="4">
        <v>81</v>
      </c>
      <c r="V33" s="4">
        <v>0</v>
      </c>
      <c r="W33" s="4">
        <v>0</v>
      </c>
      <c r="X33" s="4" t="s">
        <v>35</v>
      </c>
      <c r="Y33" s="4" t="s">
        <v>186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44673</v>
      </c>
      <c r="G34" s="6">
        <v>44674</v>
      </c>
      <c r="H34" s="4">
        <v>1</v>
      </c>
      <c r="I34" s="4">
        <v>1</v>
      </c>
      <c r="J34" s="4">
        <v>1</v>
      </c>
      <c r="K34" s="4" t="s">
        <v>30</v>
      </c>
      <c r="L34" s="4">
        <v>64</v>
      </c>
      <c r="M34" s="4">
        <v>64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44672</v>
      </c>
      <c r="S34" s="6">
        <v>44676</v>
      </c>
      <c r="T34" s="4" t="s">
        <v>34</v>
      </c>
      <c r="U34" s="4">
        <v>64</v>
      </c>
      <c r="V34" s="4">
        <v>0</v>
      </c>
      <c r="W34" s="4">
        <v>0</v>
      </c>
      <c r="X34" s="4" t="s">
        <v>35</v>
      </c>
      <c r="Y34" s="4" t="s">
        <v>191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194</v>
      </c>
      <c r="F35" s="6">
        <v>44673</v>
      </c>
      <c r="G35" s="6">
        <v>44674</v>
      </c>
      <c r="H35" s="4">
        <v>1</v>
      </c>
      <c r="I35" s="4">
        <v>1</v>
      </c>
      <c r="J35" s="4">
        <v>1</v>
      </c>
      <c r="K35" s="4" t="s">
        <v>30</v>
      </c>
      <c r="L35" s="4">
        <v>96</v>
      </c>
      <c r="M35" s="4">
        <v>96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44673</v>
      </c>
      <c r="S35" s="6">
        <v>44676</v>
      </c>
      <c r="T35" s="4" t="s">
        <v>34</v>
      </c>
      <c r="U35" s="4">
        <v>96</v>
      </c>
      <c r="V35" s="4">
        <v>0</v>
      </c>
      <c r="W35" s="4">
        <v>0</v>
      </c>
      <c r="X35" s="4" t="s">
        <v>196</v>
      </c>
      <c r="Y35" s="4" t="s">
        <v>197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199</v>
      </c>
      <c r="E36" s="4" t="s">
        <v>200</v>
      </c>
      <c r="F36" s="6">
        <v>44674</v>
      </c>
      <c r="G36" s="6">
        <v>44675</v>
      </c>
      <c r="H36" s="4">
        <v>1</v>
      </c>
      <c r="I36" s="4">
        <v>1</v>
      </c>
      <c r="J36" s="4">
        <v>1</v>
      </c>
      <c r="K36" s="4" t="s">
        <v>30</v>
      </c>
      <c r="L36" s="4">
        <v>55</v>
      </c>
      <c r="M36" s="4">
        <v>55</v>
      </c>
      <c r="N36" s="4" t="s">
        <v>201</v>
      </c>
      <c r="O36" s="4" t="s">
        <v>32</v>
      </c>
      <c r="P36" s="4" t="s">
        <v>33</v>
      </c>
      <c r="Q36" s="4">
        <v>0</v>
      </c>
      <c r="R36" s="7">
        <v>44674</v>
      </c>
      <c r="S36" s="6">
        <v>44676</v>
      </c>
      <c r="T36" s="4" t="s">
        <v>34</v>
      </c>
      <c r="U36" s="4">
        <v>55</v>
      </c>
      <c r="V36" s="4">
        <v>0</v>
      </c>
      <c r="W36" s="4">
        <v>0</v>
      </c>
      <c r="X36" s="4" t="s">
        <v>202</v>
      </c>
      <c r="Y36" s="4" t="s">
        <v>203</v>
      </c>
    </row>
    <row r="37" s="4" customFormat="1" spans="1:25">
      <c r="A37" s="4" t="s">
        <v>198</v>
      </c>
      <c r="B37" s="4" t="s">
        <v>26</v>
      </c>
      <c r="C37" s="4" t="s">
        <v>76</v>
      </c>
      <c r="D37" s="4" t="s">
        <v>199</v>
      </c>
      <c r="E37" s="4" t="s">
        <v>200</v>
      </c>
      <c r="F37" s="6">
        <v>44674</v>
      </c>
      <c r="G37" s="6">
        <v>44675</v>
      </c>
      <c r="H37" s="4">
        <v>1</v>
      </c>
      <c r="I37" s="4">
        <v>1</v>
      </c>
      <c r="J37" s="4">
        <v>1</v>
      </c>
      <c r="K37" s="4" t="s">
        <v>30</v>
      </c>
      <c r="L37" s="4">
        <v>-55</v>
      </c>
      <c r="M37" s="4">
        <v>-55</v>
      </c>
      <c r="N37" s="4" t="s">
        <v>201</v>
      </c>
      <c r="O37" s="4" t="s">
        <v>32</v>
      </c>
      <c r="P37" s="4" t="s">
        <v>33</v>
      </c>
      <c r="Q37" s="4">
        <v>0</v>
      </c>
      <c r="R37" s="7">
        <v>44674</v>
      </c>
      <c r="S37" s="6">
        <v>44676</v>
      </c>
      <c r="T37" s="4" t="s">
        <v>34</v>
      </c>
      <c r="U37" s="4">
        <v>-55</v>
      </c>
      <c r="V37" s="4">
        <v>0</v>
      </c>
      <c r="W37" s="4">
        <v>0</v>
      </c>
      <c r="X37" s="4" t="s">
        <v>202</v>
      </c>
      <c r="Y37" s="4" t="s">
        <v>203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"/>
  <sheetViews>
    <sheetView tabSelected="1" topLeftCell="A10" workbookViewId="0">
      <selection activeCell="A39" sqref="A39:E43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204</v>
      </c>
    </row>
    <row r="2" s="4" customFormat="1" spans="1:9">
      <c r="A2" s="5">
        <v>17591074521</v>
      </c>
      <c r="B2" s="6">
        <v>44665</v>
      </c>
      <c r="C2" s="6">
        <v>44669</v>
      </c>
      <c r="D2" s="4">
        <v>444</v>
      </c>
      <c r="E2" s="4" t="str">
        <f>VLOOKUP(A2,HOP!A:L,12,0)</f>
        <v>444.00</v>
      </c>
      <c r="F2" s="4" t="str">
        <f>VLOOKUP(A2,HOP!A:C,3,0)</f>
        <v>2455565</v>
      </c>
      <c r="G2" s="4">
        <f>D2-E2</f>
        <v>0</v>
      </c>
      <c r="H2" s="4" t="str">
        <f>$H$1&amp;F2</f>
        <v>，2455565</v>
      </c>
      <c r="I2" s="4" t="str">
        <f>VLOOKUP(A2,HOP!A:U,21,0)</f>
        <v>直连</v>
      </c>
    </row>
    <row r="3" s="4" customFormat="1" spans="1:9">
      <c r="A3" s="5">
        <v>17642128902</v>
      </c>
      <c r="B3" s="6">
        <v>44668</v>
      </c>
      <c r="C3" s="6">
        <v>44669</v>
      </c>
      <c r="D3" s="4">
        <v>84</v>
      </c>
      <c r="E3" s="4" t="str">
        <f>VLOOKUP(A3,HOP!A:L,12,0)</f>
        <v>84.00</v>
      </c>
      <c r="F3" s="4" t="str">
        <f>VLOOKUP(A3,HOP!A:C,3,0)</f>
        <v>2465535</v>
      </c>
      <c r="G3" s="4">
        <f t="shared" ref="G3:G33" si="0">D3-E3</f>
        <v>0</v>
      </c>
      <c r="H3" s="4" t="str">
        <f t="shared" ref="H3:H33" si="1">$H$1&amp;F3</f>
        <v>，2465535</v>
      </c>
      <c r="I3" s="4" t="str">
        <f>VLOOKUP(A3,HOP!A:U,21,0)</f>
        <v>直连</v>
      </c>
    </row>
    <row r="4" s="4" customFormat="1" spans="1:9">
      <c r="A4" s="5">
        <v>17647270281</v>
      </c>
      <c r="B4" s="6">
        <v>44667</v>
      </c>
      <c r="C4" s="6">
        <v>44669</v>
      </c>
      <c r="D4" s="4">
        <v>106</v>
      </c>
      <c r="E4" s="4" t="str">
        <f>VLOOKUP(A4,HOP!A:L,12,0)</f>
        <v>106.00</v>
      </c>
      <c r="F4" s="4" t="str">
        <f>VLOOKUP(A4,HOP!A:C,3,0)</f>
        <v>2466240</v>
      </c>
      <c r="G4" s="4">
        <f t="shared" si="0"/>
        <v>0</v>
      </c>
      <c r="H4" s="4" t="str">
        <f t="shared" si="1"/>
        <v>，2466240</v>
      </c>
      <c r="I4" s="4" t="str">
        <f>VLOOKUP(A4,HOP!A:U,21,0)</f>
        <v>直采</v>
      </c>
    </row>
    <row r="5" s="4" customFormat="1" spans="1:9">
      <c r="A5" s="5">
        <v>17676439617</v>
      </c>
      <c r="B5" s="6">
        <v>44668</v>
      </c>
      <c r="C5" s="6">
        <v>44669</v>
      </c>
      <c r="D5" s="4">
        <v>189</v>
      </c>
      <c r="E5" s="4" t="str">
        <f>VLOOKUP(A5,HOP!A:L,12,0)</f>
        <v>189.00</v>
      </c>
      <c r="F5" s="4" t="str">
        <f>VLOOKUP(A5,HOP!A:C,3,0)</f>
        <v>2473116</v>
      </c>
      <c r="G5" s="4">
        <f t="shared" si="0"/>
        <v>0</v>
      </c>
      <c r="H5" s="4" t="str">
        <f t="shared" si="1"/>
        <v>，2473116</v>
      </c>
      <c r="I5" s="4" t="str">
        <f>VLOOKUP(A5,HOP!A:U,21,0)</f>
        <v>直连</v>
      </c>
    </row>
    <row r="6" s="4" customFormat="1" spans="1:9">
      <c r="A6" s="5">
        <v>17688801701</v>
      </c>
      <c r="B6" s="6">
        <v>44672</v>
      </c>
      <c r="C6" s="6">
        <v>44675</v>
      </c>
      <c r="D6" s="4">
        <v>774</v>
      </c>
      <c r="E6" s="4" t="str">
        <f>VLOOKUP(A6,HOP!A:L,12,0)</f>
        <v>774.00</v>
      </c>
      <c r="F6" s="4" t="str">
        <f>VLOOKUP(A6,HOP!A:C,3,0)</f>
        <v>2476214</v>
      </c>
      <c r="G6" s="4">
        <f t="shared" si="0"/>
        <v>0</v>
      </c>
      <c r="H6" s="4" t="str">
        <f t="shared" si="1"/>
        <v>，2476214</v>
      </c>
      <c r="I6" s="4" t="str">
        <f>VLOOKUP(A6,HOP!A:U,21,0)</f>
        <v>直连</v>
      </c>
    </row>
    <row r="7" s="4" customFormat="1" spans="1:9">
      <c r="A7" s="5">
        <v>17688886473</v>
      </c>
      <c r="B7" s="6">
        <v>44671</v>
      </c>
      <c r="C7" s="6">
        <v>44672</v>
      </c>
      <c r="D7" s="4">
        <v>59</v>
      </c>
      <c r="E7" s="4" t="str">
        <f>VLOOKUP(A7,HOP!A:L,12,0)</f>
        <v>59.00</v>
      </c>
      <c r="F7" s="4" t="str">
        <f>VLOOKUP(A7,HOP!A:C,3,0)</f>
        <v>2476283</v>
      </c>
      <c r="G7" s="4">
        <f t="shared" si="0"/>
        <v>0</v>
      </c>
      <c r="H7" s="4" t="str">
        <f t="shared" si="1"/>
        <v>，2476283</v>
      </c>
      <c r="I7" s="4" t="str">
        <f>VLOOKUP(A7,HOP!A:U,21,0)</f>
        <v>直连</v>
      </c>
    </row>
    <row r="8" s="4" customFormat="1" spans="1:9">
      <c r="A8" s="5">
        <v>17696284211</v>
      </c>
      <c r="B8" s="6">
        <v>44673</v>
      </c>
      <c r="C8" s="6">
        <v>44675</v>
      </c>
      <c r="D8" s="4">
        <v>343</v>
      </c>
      <c r="E8" s="4" t="str">
        <f>VLOOKUP(A8,HOP!A:L,12,0)</f>
        <v>343.00</v>
      </c>
      <c r="F8" s="4" t="str">
        <f>VLOOKUP(A8,HOP!A:C,3,0)</f>
        <v>2477590</v>
      </c>
      <c r="G8" s="4">
        <f t="shared" si="0"/>
        <v>0</v>
      </c>
      <c r="H8" s="4" t="str">
        <f t="shared" si="1"/>
        <v>，2477590</v>
      </c>
      <c r="I8" s="4" t="str">
        <f>VLOOKUP(A8,HOP!A:U,21,0)</f>
        <v>直连</v>
      </c>
    </row>
    <row r="9" s="4" customFormat="1" hidden="1" spans="1:9">
      <c r="A9" s="5">
        <v>17698732107</v>
      </c>
      <c r="B9" s="6">
        <v>44669</v>
      </c>
      <c r="C9" s="6">
        <v>44670</v>
      </c>
      <c r="D9" s="4">
        <v>0</v>
      </c>
      <c r="E9" s="4" t="str">
        <f>VLOOKUP(A9,HOP!A:L,12,0)</f>
        <v>87.00</v>
      </c>
      <c r="F9" s="4" t="str">
        <f>VLOOKUP(A9,HOP!A:C,3,0)</f>
        <v>2478632</v>
      </c>
      <c r="G9" s="4">
        <f t="shared" si="0"/>
        <v>-87</v>
      </c>
      <c r="H9" s="4" t="str">
        <f t="shared" si="1"/>
        <v>，2478632</v>
      </c>
      <c r="I9" s="4" t="str">
        <f>VLOOKUP(A9,HOP!A:U,21,0)</f>
        <v>直连</v>
      </c>
    </row>
    <row r="10" s="4" customFormat="1" spans="1:9">
      <c r="A10" s="5">
        <v>17707094411</v>
      </c>
      <c r="B10" s="6">
        <v>44670</v>
      </c>
      <c r="C10" s="6">
        <v>44675</v>
      </c>
      <c r="D10" s="4">
        <v>735</v>
      </c>
      <c r="E10" s="4" t="str">
        <f>VLOOKUP(A10,HOP!A:L,12,0)</f>
        <v>735.00</v>
      </c>
      <c r="F10" s="4" t="str">
        <f>VLOOKUP(A10,HOP!A:C,3,0)</f>
        <v>2480581</v>
      </c>
      <c r="G10" s="4">
        <f t="shared" si="0"/>
        <v>0</v>
      </c>
      <c r="H10" s="4" t="str">
        <f t="shared" si="1"/>
        <v>，2480581</v>
      </c>
      <c r="I10" s="4" t="str">
        <f>VLOOKUP(A10,HOP!A:U,21,0)</f>
        <v>直连</v>
      </c>
    </row>
    <row r="11" s="4" customFormat="1" spans="1:9">
      <c r="A11" s="5">
        <v>17726092810</v>
      </c>
      <c r="B11" s="6">
        <v>44666</v>
      </c>
      <c r="C11" s="6">
        <v>44669</v>
      </c>
      <c r="D11" s="4">
        <v>207</v>
      </c>
      <c r="E11" s="4" t="str">
        <f>VLOOKUP(A11,HOP!A:L,12,0)</f>
        <v>207.00</v>
      </c>
      <c r="F11" s="4" t="str">
        <f>VLOOKUP(A11,HOP!A:C,3,0)</f>
        <v>2485939</v>
      </c>
      <c r="G11" s="4">
        <f t="shared" si="0"/>
        <v>0</v>
      </c>
      <c r="H11" s="4" t="str">
        <f t="shared" si="1"/>
        <v>，2485939</v>
      </c>
      <c r="I11" s="4" t="str">
        <f>VLOOKUP(A11,HOP!A:U,21,0)</f>
        <v>直连</v>
      </c>
    </row>
    <row r="12" s="4" customFormat="1" spans="1:9">
      <c r="A12" s="5">
        <v>17728596802</v>
      </c>
      <c r="B12" s="6">
        <v>44674</v>
      </c>
      <c r="C12" s="6">
        <v>44675</v>
      </c>
      <c r="D12" s="4">
        <v>83</v>
      </c>
      <c r="E12" s="4" t="str">
        <f>VLOOKUP(A12,HOP!A:L,12,0)</f>
        <v>83.00</v>
      </c>
      <c r="F12" s="4" t="str">
        <f>VLOOKUP(A12,HOP!A:C,3,0)</f>
        <v>2487531</v>
      </c>
      <c r="G12" s="4">
        <f t="shared" si="0"/>
        <v>0</v>
      </c>
      <c r="H12" s="4" t="str">
        <f t="shared" si="1"/>
        <v>，2487531</v>
      </c>
      <c r="I12" s="4" t="str">
        <f>VLOOKUP(A12,HOP!A:U,21,0)</f>
        <v>直连</v>
      </c>
    </row>
    <row r="13" s="4" customFormat="1" spans="1:9">
      <c r="A13" s="5">
        <v>17728652475</v>
      </c>
      <c r="B13" s="6">
        <v>44666</v>
      </c>
      <c r="C13" s="6">
        <v>44669</v>
      </c>
      <c r="D13" s="4">
        <v>355</v>
      </c>
      <c r="E13" s="4" t="str">
        <f>VLOOKUP(A13,HOP!A:L,12,0)</f>
        <v>355.00</v>
      </c>
      <c r="F13" s="4" t="str">
        <f>VLOOKUP(A13,HOP!A:C,3,0)</f>
        <v>2487584</v>
      </c>
      <c r="G13" s="4">
        <f t="shared" si="0"/>
        <v>0</v>
      </c>
      <c r="H13" s="4" t="str">
        <f t="shared" si="1"/>
        <v>，2487584</v>
      </c>
      <c r="I13" s="4" t="str">
        <f>VLOOKUP(A13,HOP!A:U,21,0)</f>
        <v>直连</v>
      </c>
    </row>
    <row r="14" s="4" customFormat="1" spans="1:9">
      <c r="A14" s="5">
        <v>17735445427</v>
      </c>
      <c r="B14" s="6">
        <v>44673</v>
      </c>
      <c r="C14" s="6">
        <v>44674</v>
      </c>
      <c r="D14" s="4">
        <v>101</v>
      </c>
      <c r="E14" s="4" t="str">
        <f>VLOOKUP(A14,HOP!A:L,12,0)</f>
        <v>101.00</v>
      </c>
      <c r="F14" s="4" t="str">
        <f>VLOOKUP(A14,HOP!A:C,3,0)</f>
        <v>2489218</v>
      </c>
      <c r="G14" s="4">
        <f t="shared" si="0"/>
        <v>0</v>
      </c>
      <c r="H14" s="4" t="str">
        <f t="shared" si="1"/>
        <v>，2489218</v>
      </c>
      <c r="I14" s="4" t="str">
        <f>VLOOKUP(A14,HOP!A:U,21,0)</f>
        <v>直连</v>
      </c>
    </row>
    <row r="15" s="4" customFormat="1" spans="1:9">
      <c r="A15" s="5">
        <v>17759838254</v>
      </c>
      <c r="B15" s="6">
        <v>44672</v>
      </c>
      <c r="C15" s="6">
        <v>44674</v>
      </c>
      <c r="D15" s="4">
        <v>998</v>
      </c>
      <c r="E15" s="4" t="str">
        <f>VLOOKUP(A15,HOP!A:L,12,0)</f>
        <v>998.00</v>
      </c>
      <c r="F15" s="4" t="str">
        <f>VLOOKUP(A15,HOP!A:C,3,0)</f>
        <v>2496095</v>
      </c>
      <c r="G15" s="4">
        <f t="shared" si="0"/>
        <v>0</v>
      </c>
      <c r="H15" s="4" t="str">
        <f t="shared" si="1"/>
        <v>，2496095</v>
      </c>
      <c r="I15" s="4" t="str">
        <f>VLOOKUP(A15,HOP!A:U,21,0)</f>
        <v>直采</v>
      </c>
    </row>
    <row r="16" s="4" customFormat="1" spans="1:9">
      <c r="A16" s="5">
        <v>17769653544</v>
      </c>
      <c r="B16" s="6">
        <v>44669</v>
      </c>
      <c r="C16" s="6">
        <v>44674</v>
      </c>
      <c r="D16" s="4">
        <v>788</v>
      </c>
      <c r="E16" s="4" t="str">
        <f>VLOOKUP(A16,HOP!A:L,12,0)</f>
        <v>788.00</v>
      </c>
      <c r="F16" s="4" t="str">
        <f>VLOOKUP(A16,HOP!A:C,3,0)</f>
        <v>2499413</v>
      </c>
      <c r="G16" s="4">
        <f t="shared" si="0"/>
        <v>0</v>
      </c>
      <c r="H16" s="4" t="str">
        <f t="shared" si="1"/>
        <v>，2499413</v>
      </c>
      <c r="I16" s="4" t="str">
        <f>VLOOKUP(A16,HOP!A:U,21,0)</f>
        <v>直连</v>
      </c>
    </row>
    <row r="17" s="4" customFormat="1" spans="1:9">
      <c r="A17" s="5">
        <v>17771730572</v>
      </c>
      <c r="B17" s="6">
        <v>44673</v>
      </c>
      <c r="C17" s="6">
        <v>44674</v>
      </c>
      <c r="D17" s="4">
        <v>183</v>
      </c>
      <c r="E17" s="4" t="str">
        <f>VLOOKUP(A17,HOP!A:L,12,0)</f>
        <v>183.00</v>
      </c>
      <c r="F17" s="4" t="str">
        <f>VLOOKUP(A17,HOP!A:C,3,0)</f>
        <v>2500960</v>
      </c>
      <c r="G17" s="4">
        <f t="shared" si="0"/>
        <v>0</v>
      </c>
      <c r="H17" s="4" t="str">
        <f t="shared" si="1"/>
        <v>，2500960</v>
      </c>
      <c r="I17" s="4" t="str">
        <f>VLOOKUP(A17,HOP!A:U,21,0)</f>
        <v>直连</v>
      </c>
    </row>
    <row r="18" s="4" customFormat="1" spans="1:9">
      <c r="A18" s="5">
        <v>17780500341</v>
      </c>
      <c r="B18" s="6">
        <v>44674</v>
      </c>
      <c r="C18" s="6">
        <v>44675</v>
      </c>
      <c r="D18" s="4">
        <v>395</v>
      </c>
      <c r="E18" s="4" t="str">
        <f>VLOOKUP(A18,HOP!A:L,12,0)</f>
        <v>395.00</v>
      </c>
      <c r="F18" s="4" t="str">
        <f>VLOOKUP(A18,HOP!A:C,3,0)</f>
        <v>2503738</v>
      </c>
      <c r="G18" s="4">
        <f t="shared" si="0"/>
        <v>0</v>
      </c>
      <c r="H18" s="4" t="str">
        <f t="shared" si="1"/>
        <v>，2503738</v>
      </c>
      <c r="I18" s="4" t="str">
        <f>VLOOKUP(A18,HOP!A:U,21,0)</f>
        <v>直连</v>
      </c>
    </row>
    <row r="19" s="4" customFormat="1" spans="1:9">
      <c r="A19" s="5">
        <v>17780935864</v>
      </c>
      <c r="B19" s="6">
        <v>44661</v>
      </c>
      <c r="C19" s="6">
        <v>44672</v>
      </c>
      <c r="D19" s="4">
        <v>924</v>
      </c>
      <c r="E19" s="4" t="str">
        <f>VLOOKUP(A19,HOP!A:L,12,0)</f>
        <v>924.00</v>
      </c>
      <c r="F19" s="4" t="str">
        <f>VLOOKUP(A19,HOP!A:C,3,0)</f>
        <v>2504017</v>
      </c>
      <c r="G19" s="4">
        <f t="shared" si="0"/>
        <v>0</v>
      </c>
      <c r="H19" s="4" t="str">
        <f t="shared" si="1"/>
        <v>，2504017</v>
      </c>
      <c r="I19" s="4" t="str">
        <f>VLOOKUP(A19,HOP!A:U,21,0)</f>
        <v>直采</v>
      </c>
    </row>
    <row r="20" s="4" customFormat="1" spans="1:9">
      <c r="A20" s="5">
        <v>17788046172</v>
      </c>
      <c r="B20" s="6">
        <v>44669</v>
      </c>
      <c r="C20" s="6">
        <v>44671</v>
      </c>
      <c r="D20" s="4">
        <v>1246</v>
      </c>
      <c r="E20" s="4" t="str">
        <f>VLOOKUP(A20,HOP!A:L,12,0)</f>
        <v>1246.00</v>
      </c>
      <c r="F20" s="4" t="str">
        <f>VLOOKUP(A20,HOP!A:C,3,0)</f>
        <v>2505847</v>
      </c>
      <c r="G20" s="4">
        <f t="shared" si="0"/>
        <v>0</v>
      </c>
      <c r="H20" s="4" t="str">
        <f t="shared" si="1"/>
        <v>，2505847</v>
      </c>
      <c r="I20" s="4" t="str">
        <f>VLOOKUP(A20,HOP!A:U,21,0)</f>
        <v>直采</v>
      </c>
    </row>
    <row r="21" s="4" customFormat="1" spans="1:9">
      <c r="A21" s="5">
        <v>17791194545</v>
      </c>
      <c r="B21" s="6">
        <v>44673</v>
      </c>
      <c r="C21" s="6">
        <v>44675</v>
      </c>
      <c r="D21" s="4">
        <v>178</v>
      </c>
      <c r="E21" s="4" t="str">
        <f>VLOOKUP(A21,HOP!A:L,12,0)</f>
        <v>178.00</v>
      </c>
      <c r="F21" s="4" t="str">
        <f>VLOOKUP(A21,HOP!A:C,3,0)</f>
        <v>2506853</v>
      </c>
      <c r="G21" s="4">
        <f t="shared" si="0"/>
        <v>0</v>
      </c>
      <c r="H21" s="4" t="str">
        <f t="shared" si="1"/>
        <v>，2506853</v>
      </c>
      <c r="I21" s="4" t="str">
        <f>VLOOKUP(A21,HOP!A:U,21,0)</f>
        <v>直连</v>
      </c>
    </row>
    <row r="22" s="4" customFormat="1" spans="1:9">
      <c r="A22" s="5">
        <v>17796259441</v>
      </c>
      <c r="B22" s="6">
        <v>44671</v>
      </c>
      <c r="C22" s="6">
        <v>44672</v>
      </c>
      <c r="D22" s="4">
        <v>68</v>
      </c>
      <c r="E22" s="4" t="str">
        <f>VLOOKUP(A22,HOP!A:L,12,0)</f>
        <v>68.00</v>
      </c>
      <c r="F22" s="4" t="str">
        <f>VLOOKUP(A22,HOP!A:C,3,0)</f>
        <v>2508212</v>
      </c>
      <c r="G22" s="4">
        <f t="shared" si="0"/>
        <v>0</v>
      </c>
      <c r="H22" s="4" t="str">
        <f t="shared" si="1"/>
        <v>，2508212</v>
      </c>
      <c r="I22" s="4" t="str">
        <f>VLOOKUP(A22,HOP!A:U,21,0)</f>
        <v>直连</v>
      </c>
    </row>
    <row r="23" s="4" customFormat="1" spans="1:9">
      <c r="A23" s="5">
        <v>17798067068</v>
      </c>
      <c r="B23" s="6">
        <v>44669</v>
      </c>
      <c r="C23" s="6">
        <v>44670</v>
      </c>
      <c r="D23" s="4">
        <v>89</v>
      </c>
      <c r="E23" s="4" t="str">
        <f>VLOOKUP(A23,HOP!A:L,12,0)</f>
        <v>89.00</v>
      </c>
      <c r="F23" s="4" t="str">
        <f>VLOOKUP(A23,HOP!A:C,3,0)</f>
        <v>2509421</v>
      </c>
      <c r="G23" s="4">
        <f t="shared" si="0"/>
        <v>0</v>
      </c>
      <c r="H23" s="4" t="str">
        <f t="shared" si="1"/>
        <v>，2509421</v>
      </c>
      <c r="I23" s="4" t="str">
        <f>VLOOKUP(A23,HOP!A:U,21,0)</f>
        <v>直连</v>
      </c>
    </row>
    <row r="24" s="4" customFormat="1" spans="1:9">
      <c r="A24" s="5">
        <v>17798775443</v>
      </c>
      <c r="B24" s="6">
        <v>44671</v>
      </c>
      <c r="C24" s="6">
        <v>44672</v>
      </c>
      <c r="D24" s="4">
        <v>46</v>
      </c>
      <c r="E24" s="4" t="str">
        <f>VLOOKUP(A24,HOP!A:L,12,0)</f>
        <v>46.00</v>
      </c>
      <c r="F24" s="4" t="str">
        <f>VLOOKUP(A24,HOP!A:C,3,0)</f>
        <v>2509880</v>
      </c>
      <c r="G24" s="4">
        <f t="shared" si="0"/>
        <v>0</v>
      </c>
      <c r="H24" s="4" t="str">
        <f t="shared" si="1"/>
        <v>，2509880</v>
      </c>
      <c r="I24" s="4" t="str">
        <f>VLOOKUP(A24,HOP!A:U,21,0)</f>
        <v>直连</v>
      </c>
    </row>
    <row r="25" s="4" customFormat="1" hidden="1" spans="1:9">
      <c r="A25" s="5">
        <v>17788705004</v>
      </c>
      <c r="B25" s="6">
        <v>44666</v>
      </c>
      <c r="C25" s="6">
        <v>44669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17805873971</v>
      </c>
      <c r="B26" s="6">
        <v>44671</v>
      </c>
      <c r="C26" s="6">
        <v>44672</v>
      </c>
      <c r="D26" s="4">
        <v>65</v>
      </c>
      <c r="E26" s="4" t="str">
        <f>VLOOKUP(A26,HOP!A:L,12,0)</f>
        <v>65.00</v>
      </c>
      <c r="F26" s="4" t="str">
        <f>VLOOKUP(A26,HOP!A:C,3,0)</f>
        <v>2512437</v>
      </c>
      <c r="G26" s="4">
        <f t="shared" si="0"/>
        <v>0</v>
      </c>
      <c r="H26" s="4" t="str">
        <f t="shared" si="1"/>
        <v>，2512437</v>
      </c>
      <c r="I26" s="4" t="str">
        <f>VLOOKUP(A26,HOP!A:U,21,0)</f>
        <v>直连</v>
      </c>
    </row>
    <row r="27" s="4" customFormat="1" spans="1:9">
      <c r="A27" s="5">
        <v>17812040074</v>
      </c>
      <c r="B27" s="6">
        <v>44673</v>
      </c>
      <c r="C27" s="6">
        <v>44675</v>
      </c>
      <c r="D27" s="4">
        <v>210</v>
      </c>
      <c r="E27" s="4" t="str">
        <f>VLOOKUP(A27,HOP!A:L,12,0)</f>
        <v>210.00</v>
      </c>
      <c r="F27" s="4" t="str">
        <f>VLOOKUP(A27,HOP!A:C,3,0)</f>
        <v>2514380</v>
      </c>
      <c r="G27" s="4">
        <f t="shared" si="0"/>
        <v>0</v>
      </c>
      <c r="H27" s="4" t="str">
        <f t="shared" si="1"/>
        <v>，2514380</v>
      </c>
      <c r="I27" s="4" t="str">
        <f>VLOOKUP(A27,HOP!A:U,21,0)</f>
        <v>直连</v>
      </c>
    </row>
    <row r="28" s="4" customFormat="1" spans="1:9">
      <c r="A28" s="5">
        <v>17813578641</v>
      </c>
      <c r="B28" s="6">
        <v>44672</v>
      </c>
      <c r="C28" s="6">
        <v>44673</v>
      </c>
      <c r="D28" s="4">
        <v>46</v>
      </c>
      <c r="E28" s="4" t="str">
        <f>VLOOKUP(A28,HOP!A:L,12,0)</f>
        <v>46.00</v>
      </c>
      <c r="F28" s="4" t="str">
        <f>VLOOKUP(A28,HOP!A:C,3,0)</f>
        <v>2515384</v>
      </c>
      <c r="G28" s="4">
        <f t="shared" si="0"/>
        <v>0</v>
      </c>
      <c r="H28" s="4" t="str">
        <f t="shared" si="1"/>
        <v>，2515384</v>
      </c>
      <c r="I28" s="4" t="str">
        <f>VLOOKUP(A28,HOP!A:U,21,0)</f>
        <v>直连</v>
      </c>
    </row>
    <row r="29" s="4" customFormat="1" spans="1:10">
      <c r="A29" s="5">
        <v>17736851238</v>
      </c>
      <c r="B29" s="6">
        <v>44662</v>
      </c>
      <c r="C29" s="6">
        <v>44664</v>
      </c>
      <c r="D29" s="4">
        <v>-115</v>
      </c>
      <c r="E29" s="4" t="e">
        <f>VLOOKUP(A29,HOP!A:L,12,0)</f>
        <v>#N/A</v>
      </c>
      <c r="F29" s="4">
        <v>2490252</v>
      </c>
      <c r="G29" s="4" t="e">
        <f t="shared" si="0"/>
        <v>#N/A</v>
      </c>
      <c r="H29" s="4" t="str">
        <f t="shared" si="1"/>
        <v>，2490252</v>
      </c>
      <c r="I29" s="4" t="e">
        <f>VLOOKUP(A29,HOP!A:U,21,0)</f>
        <v>#N/A</v>
      </c>
      <c r="J29" s="4" t="s">
        <v>205</v>
      </c>
    </row>
    <row r="30" s="4" customFormat="1" spans="1:9">
      <c r="A30" s="5">
        <v>17822082051</v>
      </c>
      <c r="B30" s="6">
        <v>44671</v>
      </c>
      <c r="C30" s="6">
        <v>44672</v>
      </c>
      <c r="D30" s="4">
        <v>81</v>
      </c>
      <c r="E30" s="4" t="str">
        <f>VLOOKUP(A30,HOP!A:L,12,0)</f>
        <v>81.00</v>
      </c>
      <c r="F30" s="4" t="str">
        <f>VLOOKUP(A30,HOP!A:C,3,0)</f>
        <v>2518421</v>
      </c>
      <c r="G30" s="4">
        <f t="shared" si="0"/>
        <v>0</v>
      </c>
      <c r="H30" s="4" t="str">
        <f t="shared" si="1"/>
        <v>，2518421</v>
      </c>
      <c r="I30" s="4" t="str">
        <f>VLOOKUP(A30,HOP!A:U,21,0)</f>
        <v>直连</v>
      </c>
    </row>
    <row r="31" s="4" customFormat="1" spans="1:9">
      <c r="A31" s="5">
        <v>17828281327</v>
      </c>
      <c r="B31" s="6">
        <v>44673</v>
      </c>
      <c r="C31" s="6">
        <v>44674</v>
      </c>
      <c r="D31" s="4">
        <v>64</v>
      </c>
      <c r="E31" s="4" t="str">
        <f>VLOOKUP(A31,HOP!A:L,12,0)</f>
        <v>64.00</v>
      </c>
      <c r="F31" s="4" t="str">
        <f>VLOOKUP(A31,HOP!A:C,3,0)</f>
        <v>2519664</v>
      </c>
      <c r="G31" s="4">
        <f t="shared" si="0"/>
        <v>0</v>
      </c>
      <c r="H31" s="4" t="str">
        <f t="shared" si="1"/>
        <v>，2519664</v>
      </c>
      <c r="I31" s="4" t="str">
        <f>VLOOKUP(A31,HOP!A:U,21,0)</f>
        <v>直连</v>
      </c>
    </row>
    <row r="32" s="4" customFormat="1" spans="1:9">
      <c r="A32" s="5">
        <v>17829772608</v>
      </c>
      <c r="B32" s="6">
        <v>44673</v>
      </c>
      <c r="C32" s="6">
        <v>44674</v>
      </c>
      <c r="D32" s="4">
        <v>96</v>
      </c>
      <c r="E32" s="4" t="str">
        <f>VLOOKUP(A32,HOP!A:L,12,0)</f>
        <v>96.00</v>
      </c>
      <c r="F32" s="4" t="str">
        <f>VLOOKUP(A32,HOP!A:C,3,0)</f>
        <v>2520063</v>
      </c>
      <c r="G32" s="4">
        <f t="shared" si="0"/>
        <v>0</v>
      </c>
      <c r="H32" s="4" t="str">
        <f t="shared" si="1"/>
        <v>，2520063</v>
      </c>
      <c r="I32" s="4" t="str">
        <f>VLOOKUP(A32,HOP!A:U,21,0)</f>
        <v>直连</v>
      </c>
    </row>
    <row r="33" s="4" customFormat="1" hidden="1" spans="1:9">
      <c r="A33" s="5">
        <v>17836992583</v>
      </c>
      <c r="B33" s="6">
        <v>44674</v>
      </c>
      <c r="C33" s="6">
        <v>44675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5" spans="4:4">
      <c r="D35" s="4">
        <f>SUM(D2:D34)</f>
        <v>8842</v>
      </c>
    </row>
    <row r="39" spans="1:5">
      <c r="A39" s="4" t="s">
        <v>206</v>
      </c>
      <c r="D39" s="4">
        <v>3274</v>
      </c>
      <c r="E39" s="4">
        <v>111659.77</v>
      </c>
    </row>
    <row r="40" spans="1:5">
      <c r="A40" s="4" t="s">
        <v>207</v>
      </c>
      <c r="D40" s="4">
        <v>5683</v>
      </c>
      <c r="E40" s="4">
        <v>193818.71</v>
      </c>
    </row>
    <row r="41" spans="1:5">
      <c r="A41" s="4" t="s">
        <v>208</v>
      </c>
      <c r="D41" s="4">
        <v>-115</v>
      </c>
      <c r="E41" s="4">
        <v>-3922.07</v>
      </c>
    </row>
    <row r="42" spans="1:5">
      <c r="A42" s="4" t="s">
        <v>209</v>
      </c>
      <c r="D42" s="4">
        <f>SUBTOTAL(9,D39:D41)</f>
        <v>8842</v>
      </c>
      <c r="E42" s="4">
        <f>SUBTOTAL(9,E39:E41)</f>
        <v>301556.41</v>
      </c>
    </row>
    <row r="43" spans="1:1">
      <c r="A43" s="4" t="s">
        <v>210</v>
      </c>
    </row>
  </sheetData>
  <autoFilter ref="A1:X33">
    <filterColumn colId="3">
      <filters>
        <filter val="210"/>
        <filter val="355"/>
        <filter val="395"/>
        <filter val="-115"/>
        <filter val="96"/>
        <filter val="998"/>
        <filter val="59"/>
        <filter val="64"/>
        <filter val="924"/>
        <filter val="65"/>
        <filter val="68"/>
        <filter val="774"/>
        <filter val="735"/>
        <filter val="178"/>
        <filter val="81"/>
        <filter val="101"/>
        <filter val="83"/>
        <filter val="183"/>
        <filter val="343"/>
        <filter val="84"/>
        <filter val="444"/>
        <filter val="46"/>
        <filter val="106"/>
        <filter val="1246"/>
        <filter val="207"/>
        <filter val="788"/>
        <filter val="89"/>
        <filter val="18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211</v>
      </c>
      <c r="B1" s="2" t="s">
        <v>212</v>
      </c>
      <c r="C1" s="2" t="s">
        <v>213</v>
      </c>
      <c r="D1" s="2" t="s">
        <v>214</v>
      </c>
      <c r="E1" s="2" t="s">
        <v>13</v>
      </c>
      <c r="F1" s="2" t="s">
        <v>5</v>
      </c>
      <c r="G1" s="2" t="s">
        <v>6</v>
      </c>
      <c r="H1" s="2" t="s">
        <v>215</v>
      </c>
      <c r="I1" s="2" t="s">
        <v>216</v>
      </c>
      <c r="J1" s="2" t="s">
        <v>217</v>
      </c>
      <c r="K1" s="2" t="s">
        <v>218</v>
      </c>
      <c r="L1" s="2" t="s">
        <v>219</v>
      </c>
      <c r="M1" s="2" t="s">
        <v>220</v>
      </c>
      <c r="N1" s="2" t="s">
        <v>221</v>
      </c>
      <c r="O1" s="2" t="s">
        <v>222</v>
      </c>
      <c r="P1" s="2" t="s">
        <v>223</v>
      </c>
      <c r="Q1" s="2" t="s">
        <v>224</v>
      </c>
      <c r="R1" s="2" t="s">
        <v>225</v>
      </c>
      <c r="S1" s="2" t="s">
        <v>226</v>
      </c>
      <c r="T1" s="2" t="s">
        <v>227</v>
      </c>
      <c r="U1" s="2" t="s">
        <v>228</v>
      </c>
    </row>
    <row r="2" s="1" customFormat="1" spans="1:21">
      <c r="A2" s="3">
        <v>17829772608</v>
      </c>
      <c r="B2" s="1" t="s">
        <v>229</v>
      </c>
      <c r="C2" s="1" t="s">
        <v>230</v>
      </c>
      <c r="D2" s="1" t="s">
        <v>231</v>
      </c>
      <c r="E2" s="1" t="s">
        <v>232</v>
      </c>
      <c r="F2" s="1" t="s">
        <v>229</v>
      </c>
      <c r="G2" s="1" t="s">
        <v>233</v>
      </c>
      <c r="H2" s="1" t="s">
        <v>234</v>
      </c>
      <c r="I2" s="1" t="s">
        <v>235</v>
      </c>
      <c r="J2" s="1" t="s">
        <v>30</v>
      </c>
      <c r="K2" s="1" t="s">
        <v>236</v>
      </c>
      <c r="L2" s="1" t="s">
        <v>236</v>
      </c>
      <c r="M2" s="1" t="s">
        <v>237</v>
      </c>
      <c r="N2" s="1" t="s">
        <v>237</v>
      </c>
      <c r="O2" s="1" t="s">
        <v>238</v>
      </c>
      <c r="P2" s="1" t="s">
        <v>239</v>
      </c>
      <c r="Q2" s="1" t="s">
        <v>240</v>
      </c>
      <c r="R2" s="1" t="s">
        <v>241</v>
      </c>
      <c r="S2" s="1" t="s">
        <v>242</v>
      </c>
      <c r="T2" s="1" t="s">
        <v>243</v>
      </c>
      <c r="U2" s="1" t="s">
        <v>244</v>
      </c>
    </row>
    <row r="3" s="1" customFormat="1" spans="1:21">
      <c r="A3" s="3">
        <v>17828281327</v>
      </c>
      <c r="B3" s="1" t="s">
        <v>245</v>
      </c>
      <c r="C3" s="1" t="s">
        <v>246</v>
      </c>
      <c r="D3" s="1" t="s">
        <v>247</v>
      </c>
      <c r="E3" s="1" t="s">
        <v>248</v>
      </c>
      <c r="F3" s="1" t="s">
        <v>229</v>
      </c>
      <c r="G3" s="1" t="s">
        <v>233</v>
      </c>
      <c r="H3" s="1" t="s">
        <v>234</v>
      </c>
      <c r="I3" s="1" t="s">
        <v>249</v>
      </c>
      <c r="J3" s="1" t="s">
        <v>30</v>
      </c>
      <c r="K3" s="1" t="s">
        <v>250</v>
      </c>
      <c r="L3" s="1" t="s">
        <v>250</v>
      </c>
      <c r="M3" s="1" t="s">
        <v>237</v>
      </c>
      <c r="N3" s="1" t="s">
        <v>237</v>
      </c>
      <c r="O3" s="1" t="s">
        <v>238</v>
      </c>
      <c r="P3" s="1" t="s">
        <v>239</v>
      </c>
      <c r="Q3" s="1" t="s">
        <v>240</v>
      </c>
      <c r="R3" s="1" t="s">
        <v>251</v>
      </c>
      <c r="S3" s="1" t="s">
        <v>242</v>
      </c>
      <c r="T3" s="1" t="s">
        <v>243</v>
      </c>
      <c r="U3" s="1" t="s">
        <v>244</v>
      </c>
    </row>
    <row r="4" s="1" customFormat="1" spans="1:21">
      <c r="A4" s="3">
        <v>17822082051</v>
      </c>
      <c r="B4" s="1" t="s">
        <v>252</v>
      </c>
      <c r="C4" s="1" t="s">
        <v>253</v>
      </c>
      <c r="D4" s="1" t="s">
        <v>254</v>
      </c>
      <c r="E4" s="1" t="s">
        <v>255</v>
      </c>
      <c r="F4" s="1" t="s">
        <v>252</v>
      </c>
      <c r="G4" s="1" t="s">
        <v>245</v>
      </c>
      <c r="H4" s="1" t="s">
        <v>234</v>
      </c>
      <c r="I4" s="1" t="s">
        <v>256</v>
      </c>
      <c r="J4" s="1" t="s">
        <v>30</v>
      </c>
      <c r="K4" s="1" t="s">
        <v>257</v>
      </c>
      <c r="L4" s="1" t="s">
        <v>257</v>
      </c>
      <c r="M4" s="1" t="s">
        <v>237</v>
      </c>
      <c r="N4" s="1" t="s">
        <v>237</v>
      </c>
      <c r="O4" s="1" t="s">
        <v>238</v>
      </c>
      <c r="P4" s="1" t="s">
        <v>239</v>
      </c>
      <c r="Q4" s="1" t="s">
        <v>240</v>
      </c>
      <c r="R4" s="1" t="s">
        <v>258</v>
      </c>
      <c r="S4" s="1" t="s">
        <v>242</v>
      </c>
      <c r="T4" s="1" t="s">
        <v>243</v>
      </c>
      <c r="U4" s="1" t="s">
        <v>244</v>
      </c>
    </row>
    <row r="5" s="1" customFormat="1" spans="1:21">
      <c r="A5" s="3">
        <v>17813578641</v>
      </c>
      <c r="B5" s="1" t="s">
        <v>259</v>
      </c>
      <c r="C5" s="1" t="s">
        <v>260</v>
      </c>
      <c r="D5" s="1" t="s">
        <v>261</v>
      </c>
      <c r="E5" s="1" t="s">
        <v>262</v>
      </c>
      <c r="F5" s="1" t="s">
        <v>245</v>
      </c>
      <c r="G5" s="1" t="s">
        <v>229</v>
      </c>
      <c r="H5" s="1" t="s">
        <v>234</v>
      </c>
      <c r="I5" s="1" t="s">
        <v>263</v>
      </c>
      <c r="J5" s="1" t="s">
        <v>30</v>
      </c>
      <c r="K5" s="1" t="s">
        <v>264</v>
      </c>
      <c r="L5" s="1" t="s">
        <v>264</v>
      </c>
      <c r="M5" s="1" t="s">
        <v>237</v>
      </c>
      <c r="N5" s="1" t="s">
        <v>237</v>
      </c>
      <c r="O5" s="1" t="s">
        <v>238</v>
      </c>
      <c r="P5" s="1" t="s">
        <v>239</v>
      </c>
      <c r="Q5" s="1" t="s">
        <v>240</v>
      </c>
      <c r="R5" s="1" t="s">
        <v>265</v>
      </c>
      <c r="S5" s="1" t="s">
        <v>242</v>
      </c>
      <c r="T5" s="1" t="s">
        <v>243</v>
      </c>
      <c r="U5" s="1" t="s">
        <v>244</v>
      </c>
    </row>
    <row r="6" s="1" customFormat="1" spans="1:21">
      <c r="A6" s="3">
        <v>17812040074</v>
      </c>
      <c r="B6" s="1" t="s">
        <v>259</v>
      </c>
      <c r="C6" s="1" t="s">
        <v>266</v>
      </c>
      <c r="D6" s="1" t="s">
        <v>267</v>
      </c>
      <c r="E6" s="1" t="s">
        <v>268</v>
      </c>
      <c r="F6" s="1" t="s">
        <v>229</v>
      </c>
      <c r="G6" s="1" t="s">
        <v>269</v>
      </c>
      <c r="H6" s="1" t="s">
        <v>234</v>
      </c>
      <c r="I6" s="1" t="s">
        <v>270</v>
      </c>
      <c r="J6" s="1" t="s">
        <v>30</v>
      </c>
      <c r="K6" s="1" t="s">
        <v>271</v>
      </c>
      <c r="L6" s="1" t="s">
        <v>271</v>
      </c>
      <c r="M6" s="1" t="s">
        <v>237</v>
      </c>
      <c r="N6" s="1" t="s">
        <v>237</v>
      </c>
      <c r="O6" s="1" t="s">
        <v>238</v>
      </c>
      <c r="P6" s="1" t="s">
        <v>239</v>
      </c>
      <c r="Q6" s="1" t="s">
        <v>240</v>
      </c>
      <c r="R6" s="1" t="s">
        <v>272</v>
      </c>
      <c r="S6" s="1" t="s">
        <v>242</v>
      </c>
      <c r="T6" s="1" t="s">
        <v>243</v>
      </c>
      <c r="U6" s="1" t="s">
        <v>244</v>
      </c>
    </row>
    <row r="7" s="1" customFormat="1" spans="1:21">
      <c r="A7" s="3">
        <v>17805873971</v>
      </c>
      <c r="B7" s="1" t="s">
        <v>273</v>
      </c>
      <c r="C7" s="1" t="s">
        <v>274</v>
      </c>
      <c r="D7" s="1" t="s">
        <v>275</v>
      </c>
      <c r="E7" s="1" t="s">
        <v>276</v>
      </c>
      <c r="F7" s="1" t="s">
        <v>252</v>
      </c>
      <c r="G7" s="1" t="s">
        <v>245</v>
      </c>
      <c r="H7" s="1" t="s">
        <v>234</v>
      </c>
      <c r="I7" s="1" t="s">
        <v>277</v>
      </c>
      <c r="J7" s="1" t="s">
        <v>30</v>
      </c>
      <c r="K7" s="1" t="s">
        <v>278</v>
      </c>
      <c r="L7" s="1" t="s">
        <v>278</v>
      </c>
      <c r="M7" s="1" t="s">
        <v>237</v>
      </c>
      <c r="N7" s="1" t="s">
        <v>237</v>
      </c>
      <c r="O7" s="1" t="s">
        <v>238</v>
      </c>
      <c r="P7" s="1" t="s">
        <v>239</v>
      </c>
      <c r="Q7" s="1" t="s">
        <v>240</v>
      </c>
      <c r="R7" s="1" t="s">
        <v>279</v>
      </c>
      <c r="S7" s="1" t="s">
        <v>242</v>
      </c>
      <c r="T7" s="1" t="s">
        <v>243</v>
      </c>
      <c r="U7" s="1" t="s">
        <v>244</v>
      </c>
    </row>
    <row r="8" s="1" customFormat="1" spans="1:21">
      <c r="A8" s="3">
        <v>17798775443</v>
      </c>
      <c r="B8" s="1" t="s">
        <v>280</v>
      </c>
      <c r="C8" s="1" t="s">
        <v>281</v>
      </c>
      <c r="D8" s="1" t="s">
        <v>261</v>
      </c>
      <c r="E8" s="1" t="s">
        <v>282</v>
      </c>
      <c r="F8" s="1" t="s">
        <v>252</v>
      </c>
      <c r="G8" s="1" t="s">
        <v>245</v>
      </c>
      <c r="H8" s="1" t="s">
        <v>234</v>
      </c>
      <c r="I8" s="1" t="s">
        <v>283</v>
      </c>
      <c r="J8" s="1" t="s">
        <v>30</v>
      </c>
      <c r="K8" s="1" t="s">
        <v>264</v>
      </c>
      <c r="L8" s="1" t="s">
        <v>264</v>
      </c>
      <c r="M8" s="1" t="s">
        <v>237</v>
      </c>
      <c r="N8" s="1" t="s">
        <v>237</v>
      </c>
      <c r="O8" s="1" t="s">
        <v>238</v>
      </c>
      <c r="P8" s="1" t="s">
        <v>239</v>
      </c>
      <c r="Q8" s="1" t="s">
        <v>240</v>
      </c>
      <c r="R8" s="1" t="s">
        <v>284</v>
      </c>
      <c r="S8" s="1" t="s">
        <v>242</v>
      </c>
      <c r="T8" s="1" t="s">
        <v>243</v>
      </c>
      <c r="U8" s="1" t="s">
        <v>244</v>
      </c>
    </row>
    <row r="9" s="1" customFormat="1" spans="1:21">
      <c r="A9" s="3">
        <v>17798067068</v>
      </c>
      <c r="B9" s="1" t="s">
        <v>285</v>
      </c>
      <c r="C9" s="1" t="s">
        <v>286</v>
      </c>
      <c r="D9" s="1" t="s">
        <v>287</v>
      </c>
      <c r="E9" s="1" t="s">
        <v>288</v>
      </c>
      <c r="F9" s="1" t="s">
        <v>289</v>
      </c>
      <c r="G9" s="1" t="s">
        <v>290</v>
      </c>
      <c r="H9" s="1" t="s">
        <v>234</v>
      </c>
      <c r="I9" s="1" t="s">
        <v>291</v>
      </c>
      <c r="J9" s="1" t="s">
        <v>30</v>
      </c>
      <c r="K9" s="1" t="s">
        <v>292</v>
      </c>
      <c r="L9" s="1" t="s">
        <v>292</v>
      </c>
      <c r="M9" s="1" t="s">
        <v>237</v>
      </c>
      <c r="N9" s="1" t="s">
        <v>237</v>
      </c>
      <c r="O9" s="1" t="s">
        <v>238</v>
      </c>
      <c r="P9" s="1" t="s">
        <v>239</v>
      </c>
      <c r="Q9" s="1" t="s">
        <v>240</v>
      </c>
      <c r="R9" s="1" t="s">
        <v>293</v>
      </c>
      <c r="S9" s="1" t="s">
        <v>242</v>
      </c>
      <c r="T9" s="1" t="s">
        <v>243</v>
      </c>
      <c r="U9" s="1" t="s">
        <v>244</v>
      </c>
    </row>
    <row r="10" s="1" customFormat="1" spans="1:21">
      <c r="A10" s="3">
        <v>17796259441</v>
      </c>
      <c r="B10" s="1" t="s">
        <v>285</v>
      </c>
      <c r="C10" s="1" t="s">
        <v>294</v>
      </c>
      <c r="D10" s="1" t="s">
        <v>295</v>
      </c>
      <c r="E10" s="1" t="s">
        <v>296</v>
      </c>
      <c r="F10" s="1" t="s">
        <v>252</v>
      </c>
      <c r="G10" s="1" t="s">
        <v>245</v>
      </c>
      <c r="H10" s="1" t="s">
        <v>234</v>
      </c>
      <c r="I10" s="1" t="s">
        <v>297</v>
      </c>
      <c r="J10" s="1" t="s">
        <v>30</v>
      </c>
      <c r="K10" s="1" t="s">
        <v>298</v>
      </c>
      <c r="L10" s="1" t="s">
        <v>298</v>
      </c>
      <c r="M10" s="1" t="s">
        <v>237</v>
      </c>
      <c r="N10" s="1" t="s">
        <v>237</v>
      </c>
      <c r="O10" s="1" t="s">
        <v>238</v>
      </c>
      <c r="P10" s="1" t="s">
        <v>239</v>
      </c>
      <c r="Q10" s="1" t="s">
        <v>240</v>
      </c>
      <c r="R10" s="1" t="s">
        <v>299</v>
      </c>
      <c r="S10" s="1" t="s">
        <v>242</v>
      </c>
      <c r="T10" s="1" t="s">
        <v>243</v>
      </c>
      <c r="U10" s="1" t="s">
        <v>244</v>
      </c>
    </row>
    <row r="11" s="1" customFormat="1" spans="1:21">
      <c r="A11" s="3">
        <v>17791194545</v>
      </c>
      <c r="B11" s="1" t="s">
        <v>300</v>
      </c>
      <c r="C11" s="1" t="s">
        <v>301</v>
      </c>
      <c r="D11" s="1" t="s">
        <v>302</v>
      </c>
      <c r="E11" s="1" t="s">
        <v>303</v>
      </c>
      <c r="F11" s="1" t="s">
        <v>229</v>
      </c>
      <c r="G11" s="1" t="s">
        <v>269</v>
      </c>
      <c r="H11" s="1" t="s">
        <v>234</v>
      </c>
      <c r="I11" s="1" t="s">
        <v>304</v>
      </c>
      <c r="J11" s="1" t="s">
        <v>30</v>
      </c>
      <c r="K11" s="1" t="s">
        <v>305</v>
      </c>
      <c r="L11" s="1" t="s">
        <v>305</v>
      </c>
      <c r="M11" s="1" t="s">
        <v>237</v>
      </c>
      <c r="N11" s="1" t="s">
        <v>237</v>
      </c>
      <c r="O11" s="1" t="s">
        <v>238</v>
      </c>
      <c r="P11" s="1" t="s">
        <v>239</v>
      </c>
      <c r="Q11" s="1" t="s">
        <v>240</v>
      </c>
      <c r="R11" s="1" t="s">
        <v>306</v>
      </c>
      <c r="S11" s="1" t="s">
        <v>242</v>
      </c>
      <c r="T11" s="1" t="s">
        <v>243</v>
      </c>
      <c r="U11" s="1" t="s">
        <v>244</v>
      </c>
    </row>
    <row r="12" s="1" customFormat="1" spans="1:21">
      <c r="A12" s="3">
        <v>17788046172</v>
      </c>
      <c r="B12" s="1" t="s">
        <v>307</v>
      </c>
      <c r="C12" s="1" t="s">
        <v>308</v>
      </c>
      <c r="D12" s="1" t="s">
        <v>309</v>
      </c>
      <c r="E12" s="1" t="s">
        <v>310</v>
      </c>
      <c r="F12" s="1" t="s">
        <v>289</v>
      </c>
      <c r="G12" s="1" t="s">
        <v>252</v>
      </c>
      <c r="H12" s="1" t="s">
        <v>234</v>
      </c>
      <c r="I12" s="1" t="s">
        <v>311</v>
      </c>
      <c r="J12" s="1" t="s">
        <v>30</v>
      </c>
      <c r="K12" s="1" t="s">
        <v>312</v>
      </c>
      <c r="L12" s="1" t="s">
        <v>312</v>
      </c>
      <c r="M12" s="1" t="s">
        <v>237</v>
      </c>
      <c r="N12" s="1" t="s">
        <v>237</v>
      </c>
      <c r="O12" s="1" t="s">
        <v>238</v>
      </c>
      <c r="P12" s="1" t="s">
        <v>239</v>
      </c>
      <c r="Q12" s="1" t="s">
        <v>240</v>
      </c>
      <c r="R12" s="1" t="s">
        <v>313</v>
      </c>
      <c r="S12" s="1" t="s">
        <v>242</v>
      </c>
      <c r="T12" s="1" t="s">
        <v>243</v>
      </c>
      <c r="U12" s="1" t="s">
        <v>314</v>
      </c>
    </row>
    <row r="13" s="1" customFormat="1" spans="1:21">
      <c r="A13" s="3">
        <v>17780935864</v>
      </c>
      <c r="B13" s="1" t="s">
        <v>315</v>
      </c>
      <c r="C13" s="1" t="s">
        <v>316</v>
      </c>
      <c r="D13" s="1" t="s">
        <v>317</v>
      </c>
      <c r="E13" s="1" t="s">
        <v>318</v>
      </c>
      <c r="F13" s="1" t="s">
        <v>307</v>
      </c>
      <c r="G13" s="1" t="s">
        <v>245</v>
      </c>
      <c r="H13" s="1" t="s">
        <v>234</v>
      </c>
      <c r="I13" s="1" t="s">
        <v>319</v>
      </c>
      <c r="J13" s="1" t="s">
        <v>30</v>
      </c>
      <c r="K13" s="1" t="s">
        <v>320</v>
      </c>
      <c r="L13" s="1" t="s">
        <v>320</v>
      </c>
      <c r="M13" s="1" t="s">
        <v>237</v>
      </c>
      <c r="N13" s="1" t="s">
        <v>237</v>
      </c>
      <c r="O13" s="1" t="s">
        <v>238</v>
      </c>
      <c r="P13" s="1" t="s">
        <v>239</v>
      </c>
      <c r="Q13" s="1" t="s">
        <v>240</v>
      </c>
      <c r="R13" s="1" t="s">
        <v>321</v>
      </c>
      <c r="S13" s="1" t="s">
        <v>242</v>
      </c>
      <c r="T13" s="1" t="s">
        <v>243</v>
      </c>
      <c r="U13" s="1" t="s">
        <v>314</v>
      </c>
    </row>
    <row r="14" s="1" customFormat="1" spans="1:21">
      <c r="A14" s="3">
        <v>17780500341</v>
      </c>
      <c r="B14" s="1" t="s">
        <v>315</v>
      </c>
      <c r="C14" s="1" t="s">
        <v>322</v>
      </c>
      <c r="D14" s="1" t="s">
        <v>323</v>
      </c>
      <c r="E14" s="1" t="s">
        <v>324</v>
      </c>
      <c r="F14" s="1" t="s">
        <v>233</v>
      </c>
      <c r="G14" s="1" t="s">
        <v>269</v>
      </c>
      <c r="H14" s="1" t="s">
        <v>234</v>
      </c>
      <c r="I14" s="1" t="s">
        <v>325</v>
      </c>
      <c r="J14" s="1" t="s">
        <v>30</v>
      </c>
      <c r="K14" s="1" t="s">
        <v>326</v>
      </c>
      <c r="L14" s="1" t="s">
        <v>326</v>
      </c>
      <c r="M14" s="1" t="s">
        <v>237</v>
      </c>
      <c r="N14" s="1" t="s">
        <v>237</v>
      </c>
      <c r="O14" s="1" t="s">
        <v>238</v>
      </c>
      <c r="P14" s="1" t="s">
        <v>239</v>
      </c>
      <c r="Q14" s="1" t="s">
        <v>240</v>
      </c>
      <c r="R14" s="1" t="s">
        <v>327</v>
      </c>
      <c r="S14" s="1" t="s">
        <v>242</v>
      </c>
      <c r="T14" s="1" t="s">
        <v>243</v>
      </c>
      <c r="U14" s="1" t="s">
        <v>244</v>
      </c>
    </row>
    <row r="15" s="1" customFormat="1" spans="1:21">
      <c r="A15" s="3">
        <v>17771730572</v>
      </c>
      <c r="B15" s="1" t="s">
        <v>328</v>
      </c>
      <c r="C15" s="1" t="s">
        <v>329</v>
      </c>
      <c r="D15" s="1" t="s">
        <v>330</v>
      </c>
      <c r="E15" s="1" t="s">
        <v>331</v>
      </c>
      <c r="F15" s="1" t="s">
        <v>229</v>
      </c>
      <c r="G15" s="1" t="s">
        <v>233</v>
      </c>
      <c r="H15" s="1" t="s">
        <v>234</v>
      </c>
      <c r="I15" s="1" t="s">
        <v>332</v>
      </c>
      <c r="J15" s="1" t="s">
        <v>30</v>
      </c>
      <c r="K15" s="1" t="s">
        <v>333</v>
      </c>
      <c r="L15" s="1" t="s">
        <v>333</v>
      </c>
      <c r="M15" s="1" t="s">
        <v>237</v>
      </c>
      <c r="N15" s="1" t="s">
        <v>237</v>
      </c>
      <c r="O15" s="1" t="s">
        <v>238</v>
      </c>
      <c r="P15" s="1" t="s">
        <v>239</v>
      </c>
      <c r="Q15" s="1" t="s">
        <v>240</v>
      </c>
      <c r="R15" s="1" t="s">
        <v>334</v>
      </c>
      <c r="S15" s="1" t="s">
        <v>242</v>
      </c>
      <c r="T15" s="1" t="s">
        <v>243</v>
      </c>
      <c r="U15" s="1" t="s">
        <v>244</v>
      </c>
    </row>
    <row r="16" s="1" customFormat="1" spans="1:21">
      <c r="A16" s="3">
        <v>17769653544</v>
      </c>
      <c r="B16" s="1" t="s">
        <v>335</v>
      </c>
      <c r="C16" s="1" t="s">
        <v>336</v>
      </c>
      <c r="D16" s="1" t="s">
        <v>337</v>
      </c>
      <c r="E16" s="1" t="s">
        <v>338</v>
      </c>
      <c r="F16" s="1" t="s">
        <v>289</v>
      </c>
      <c r="G16" s="1" t="s">
        <v>233</v>
      </c>
      <c r="H16" s="1" t="s">
        <v>234</v>
      </c>
      <c r="I16" s="1" t="s">
        <v>339</v>
      </c>
      <c r="J16" s="1" t="s">
        <v>30</v>
      </c>
      <c r="K16" s="1" t="s">
        <v>340</v>
      </c>
      <c r="L16" s="1" t="s">
        <v>340</v>
      </c>
      <c r="M16" s="1" t="s">
        <v>237</v>
      </c>
      <c r="N16" s="1" t="s">
        <v>237</v>
      </c>
      <c r="O16" s="1" t="s">
        <v>238</v>
      </c>
      <c r="P16" s="1" t="s">
        <v>239</v>
      </c>
      <c r="Q16" s="1" t="s">
        <v>240</v>
      </c>
      <c r="R16" s="1" t="s">
        <v>341</v>
      </c>
      <c r="S16" s="1" t="s">
        <v>242</v>
      </c>
      <c r="T16" s="1" t="s">
        <v>243</v>
      </c>
      <c r="U16" s="1" t="s">
        <v>244</v>
      </c>
    </row>
    <row r="17" s="1" customFormat="1" spans="1:21">
      <c r="A17" s="3">
        <v>17759838254</v>
      </c>
      <c r="B17" s="1" t="s">
        <v>342</v>
      </c>
      <c r="C17" s="1" t="s">
        <v>343</v>
      </c>
      <c r="D17" s="1" t="s">
        <v>344</v>
      </c>
      <c r="E17" s="1" t="s">
        <v>345</v>
      </c>
      <c r="F17" s="1" t="s">
        <v>245</v>
      </c>
      <c r="G17" s="1" t="s">
        <v>233</v>
      </c>
      <c r="H17" s="1" t="s">
        <v>234</v>
      </c>
      <c r="I17" s="1" t="s">
        <v>346</v>
      </c>
      <c r="J17" s="1" t="s">
        <v>30</v>
      </c>
      <c r="K17" s="1" t="s">
        <v>347</v>
      </c>
      <c r="L17" s="1" t="s">
        <v>347</v>
      </c>
      <c r="M17" s="1" t="s">
        <v>237</v>
      </c>
      <c r="N17" s="1" t="s">
        <v>237</v>
      </c>
      <c r="O17" s="1" t="s">
        <v>238</v>
      </c>
      <c r="P17" s="1" t="s">
        <v>239</v>
      </c>
      <c r="Q17" s="1" t="s">
        <v>240</v>
      </c>
      <c r="R17" s="1" t="s">
        <v>348</v>
      </c>
      <c r="S17" s="1" t="s">
        <v>242</v>
      </c>
      <c r="T17" s="1" t="s">
        <v>243</v>
      </c>
      <c r="U17" s="1" t="s">
        <v>314</v>
      </c>
    </row>
    <row r="18" s="1" customFormat="1" spans="1:21">
      <c r="A18" s="3">
        <v>17735445427</v>
      </c>
      <c r="B18" s="1" t="s">
        <v>349</v>
      </c>
      <c r="C18" s="1" t="s">
        <v>350</v>
      </c>
      <c r="D18" s="1" t="s">
        <v>351</v>
      </c>
      <c r="E18" s="1" t="s">
        <v>352</v>
      </c>
      <c r="F18" s="1" t="s">
        <v>229</v>
      </c>
      <c r="G18" s="1" t="s">
        <v>233</v>
      </c>
      <c r="H18" s="1" t="s">
        <v>234</v>
      </c>
      <c r="I18" s="1" t="s">
        <v>353</v>
      </c>
      <c r="J18" s="1" t="s">
        <v>30</v>
      </c>
      <c r="K18" s="1" t="s">
        <v>354</v>
      </c>
      <c r="L18" s="1" t="s">
        <v>354</v>
      </c>
      <c r="M18" s="1" t="s">
        <v>237</v>
      </c>
      <c r="N18" s="1" t="s">
        <v>237</v>
      </c>
      <c r="O18" s="1" t="s">
        <v>238</v>
      </c>
      <c r="P18" s="1" t="s">
        <v>239</v>
      </c>
      <c r="Q18" s="1" t="s">
        <v>240</v>
      </c>
      <c r="R18" s="1" t="s">
        <v>355</v>
      </c>
      <c r="S18" s="1" t="s">
        <v>242</v>
      </c>
      <c r="T18" s="1" t="s">
        <v>243</v>
      </c>
      <c r="U18" s="1" t="s">
        <v>244</v>
      </c>
    </row>
    <row r="19" s="1" customFormat="1" spans="1:21">
      <c r="A19" s="3">
        <v>17728652475</v>
      </c>
      <c r="B19" s="1" t="s">
        <v>356</v>
      </c>
      <c r="C19" s="1" t="s">
        <v>357</v>
      </c>
      <c r="D19" s="1" t="s">
        <v>358</v>
      </c>
      <c r="E19" s="1" t="s">
        <v>359</v>
      </c>
      <c r="F19" s="1" t="s">
        <v>273</v>
      </c>
      <c r="G19" s="1" t="s">
        <v>289</v>
      </c>
      <c r="H19" s="1" t="s">
        <v>234</v>
      </c>
      <c r="I19" s="1" t="s">
        <v>360</v>
      </c>
      <c r="J19" s="1" t="s">
        <v>30</v>
      </c>
      <c r="K19" s="1" t="s">
        <v>361</v>
      </c>
      <c r="L19" s="1" t="s">
        <v>361</v>
      </c>
      <c r="M19" s="1" t="s">
        <v>237</v>
      </c>
      <c r="N19" s="1" t="s">
        <v>237</v>
      </c>
      <c r="O19" s="1" t="s">
        <v>238</v>
      </c>
      <c r="P19" s="1" t="s">
        <v>239</v>
      </c>
      <c r="Q19" s="1" t="s">
        <v>240</v>
      </c>
      <c r="R19" s="1" t="s">
        <v>362</v>
      </c>
      <c r="S19" s="1" t="s">
        <v>242</v>
      </c>
      <c r="T19" s="1" t="s">
        <v>243</v>
      </c>
      <c r="U19" s="1" t="s">
        <v>244</v>
      </c>
    </row>
    <row r="20" s="1" customFormat="1" spans="1:21">
      <c r="A20" s="3">
        <v>17728596802</v>
      </c>
      <c r="B20" s="1" t="s">
        <v>356</v>
      </c>
      <c r="C20" s="1" t="s">
        <v>363</v>
      </c>
      <c r="D20" s="1" t="s">
        <v>364</v>
      </c>
      <c r="E20" s="1" t="s">
        <v>365</v>
      </c>
      <c r="F20" s="1" t="s">
        <v>233</v>
      </c>
      <c r="G20" s="1" t="s">
        <v>269</v>
      </c>
      <c r="H20" s="1" t="s">
        <v>234</v>
      </c>
      <c r="I20" s="1" t="s">
        <v>366</v>
      </c>
      <c r="J20" s="1" t="s">
        <v>30</v>
      </c>
      <c r="K20" s="1" t="s">
        <v>367</v>
      </c>
      <c r="L20" s="1" t="s">
        <v>367</v>
      </c>
      <c r="M20" s="1" t="s">
        <v>237</v>
      </c>
      <c r="N20" s="1" t="s">
        <v>237</v>
      </c>
      <c r="O20" s="1" t="s">
        <v>238</v>
      </c>
      <c r="P20" s="1" t="s">
        <v>239</v>
      </c>
      <c r="Q20" s="1" t="s">
        <v>240</v>
      </c>
      <c r="R20" s="1" t="s">
        <v>368</v>
      </c>
      <c r="S20" s="1" t="s">
        <v>242</v>
      </c>
      <c r="T20" s="1" t="s">
        <v>243</v>
      </c>
      <c r="U20" s="1" t="s">
        <v>244</v>
      </c>
    </row>
    <row r="21" s="1" customFormat="1" spans="1:21">
      <c r="A21" s="3">
        <v>17698732107</v>
      </c>
      <c r="B21" s="1" t="s">
        <v>369</v>
      </c>
      <c r="C21" s="1" t="s">
        <v>370</v>
      </c>
      <c r="D21" s="1" t="s">
        <v>287</v>
      </c>
      <c r="E21" s="1" t="s">
        <v>371</v>
      </c>
      <c r="F21" s="1" t="s">
        <v>289</v>
      </c>
      <c r="G21" s="1" t="s">
        <v>290</v>
      </c>
      <c r="H21" s="1" t="s">
        <v>234</v>
      </c>
      <c r="I21" s="1" t="s">
        <v>372</v>
      </c>
      <c r="J21" s="1" t="s">
        <v>30</v>
      </c>
      <c r="K21" s="1" t="s">
        <v>373</v>
      </c>
      <c r="L21" s="1" t="s">
        <v>373</v>
      </c>
      <c r="M21" s="1" t="s">
        <v>237</v>
      </c>
      <c r="N21" s="1" t="s">
        <v>237</v>
      </c>
      <c r="O21" s="1" t="s">
        <v>238</v>
      </c>
      <c r="P21" s="1" t="s">
        <v>239</v>
      </c>
      <c r="Q21" s="1" t="s">
        <v>240</v>
      </c>
      <c r="R21" s="1" t="s">
        <v>374</v>
      </c>
      <c r="S21" s="1" t="s">
        <v>242</v>
      </c>
      <c r="T21" s="1" t="s">
        <v>243</v>
      </c>
      <c r="U21" s="1" t="s">
        <v>244</v>
      </c>
    </row>
    <row r="22" s="1" customFormat="1" spans="1:21">
      <c r="A22" s="3">
        <v>17688886473</v>
      </c>
      <c r="B22" s="1" t="s">
        <v>375</v>
      </c>
      <c r="C22" s="1" t="s">
        <v>376</v>
      </c>
      <c r="D22" s="1" t="s">
        <v>377</v>
      </c>
      <c r="E22" s="1" t="s">
        <v>378</v>
      </c>
      <c r="F22" s="1" t="s">
        <v>252</v>
      </c>
      <c r="G22" s="1" t="s">
        <v>245</v>
      </c>
      <c r="H22" s="1" t="s">
        <v>234</v>
      </c>
      <c r="I22" s="1" t="s">
        <v>379</v>
      </c>
      <c r="J22" s="1" t="s">
        <v>30</v>
      </c>
      <c r="K22" s="1" t="s">
        <v>380</v>
      </c>
      <c r="L22" s="1" t="s">
        <v>380</v>
      </c>
      <c r="M22" s="1" t="s">
        <v>237</v>
      </c>
      <c r="N22" s="1" t="s">
        <v>237</v>
      </c>
      <c r="O22" s="1" t="s">
        <v>238</v>
      </c>
      <c r="P22" s="1" t="s">
        <v>239</v>
      </c>
      <c r="Q22" s="1" t="s">
        <v>240</v>
      </c>
      <c r="R22" s="1" t="s">
        <v>381</v>
      </c>
      <c r="S22" s="1" t="s">
        <v>242</v>
      </c>
      <c r="T22" s="1" t="s">
        <v>243</v>
      </c>
      <c r="U22" s="1" t="s">
        <v>244</v>
      </c>
    </row>
    <row r="23" s="1" customFormat="1" spans="1:21">
      <c r="A23" s="3">
        <v>17688801701</v>
      </c>
      <c r="B23" s="1" t="s">
        <v>375</v>
      </c>
      <c r="C23" s="1" t="s">
        <v>382</v>
      </c>
      <c r="D23" s="1" t="s">
        <v>383</v>
      </c>
      <c r="E23" s="1" t="s">
        <v>384</v>
      </c>
      <c r="F23" s="1" t="s">
        <v>245</v>
      </c>
      <c r="G23" s="1" t="s">
        <v>269</v>
      </c>
      <c r="H23" s="1" t="s">
        <v>234</v>
      </c>
      <c r="I23" s="1" t="s">
        <v>385</v>
      </c>
      <c r="J23" s="1" t="s">
        <v>30</v>
      </c>
      <c r="K23" s="1" t="s">
        <v>386</v>
      </c>
      <c r="L23" s="1" t="s">
        <v>386</v>
      </c>
      <c r="M23" s="1" t="s">
        <v>237</v>
      </c>
      <c r="N23" s="1" t="s">
        <v>237</v>
      </c>
      <c r="O23" s="1" t="s">
        <v>238</v>
      </c>
      <c r="P23" s="1" t="s">
        <v>239</v>
      </c>
      <c r="Q23" s="1" t="s">
        <v>240</v>
      </c>
      <c r="R23" s="1" t="s">
        <v>387</v>
      </c>
      <c r="S23" s="1" t="s">
        <v>242</v>
      </c>
      <c r="T23" s="1" t="s">
        <v>243</v>
      </c>
      <c r="U23" s="1" t="s">
        <v>244</v>
      </c>
    </row>
    <row r="24" s="1" customFormat="1" spans="1:21">
      <c r="A24" s="3">
        <v>17676439617</v>
      </c>
      <c r="B24" s="1" t="s">
        <v>388</v>
      </c>
      <c r="C24" s="1" t="s">
        <v>389</v>
      </c>
      <c r="D24" s="1" t="s">
        <v>390</v>
      </c>
      <c r="E24" s="1" t="s">
        <v>391</v>
      </c>
      <c r="F24" s="1" t="s">
        <v>259</v>
      </c>
      <c r="G24" s="1" t="s">
        <v>289</v>
      </c>
      <c r="H24" s="1" t="s">
        <v>234</v>
      </c>
      <c r="I24" s="1" t="s">
        <v>392</v>
      </c>
      <c r="J24" s="1" t="s">
        <v>30</v>
      </c>
      <c r="K24" s="1" t="s">
        <v>393</v>
      </c>
      <c r="L24" s="1" t="s">
        <v>393</v>
      </c>
      <c r="M24" s="1" t="s">
        <v>237</v>
      </c>
      <c r="N24" s="1" t="s">
        <v>237</v>
      </c>
      <c r="O24" s="1" t="s">
        <v>238</v>
      </c>
      <c r="P24" s="1" t="s">
        <v>239</v>
      </c>
      <c r="Q24" s="1" t="s">
        <v>240</v>
      </c>
      <c r="R24" s="1" t="s">
        <v>394</v>
      </c>
      <c r="S24" s="1" t="s">
        <v>242</v>
      </c>
      <c r="T24" s="1" t="s">
        <v>243</v>
      </c>
      <c r="U24" s="1" t="s">
        <v>244</v>
      </c>
    </row>
    <row r="25" s="1" customFormat="1" spans="1:21">
      <c r="A25" s="3">
        <v>17647270281</v>
      </c>
      <c r="B25" s="1" t="s">
        <v>395</v>
      </c>
      <c r="C25" s="1" t="s">
        <v>396</v>
      </c>
      <c r="D25" s="1" t="s">
        <v>397</v>
      </c>
      <c r="E25" s="1" t="s">
        <v>398</v>
      </c>
      <c r="F25" s="1" t="s">
        <v>399</v>
      </c>
      <c r="G25" s="1" t="s">
        <v>289</v>
      </c>
      <c r="H25" s="1" t="s">
        <v>234</v>
      </c>
      <c r="I25" s="1" t="s">
        <v>400</v>
      </c>
      <c r="J25" s="1" t="s">
        <v>30</v>
      </c>
      <c r="K25" s="1" t="s">
        <v>401</v>
      </c>
      <c r="L25" s="1" t="s">
        <v>401</v>
      </c>
      <c r="M25" s="1" t="s">
        <v>237</v>
      </c>
      <c r="N25" s="1" t="s">
        <v>237</v>
      </c>
      <c r="O25" s="1" t="s">
        <v>238</v>
      </c>
      <c r="P25" s="1" t="s">
        <v>239</v>
      </c>
      <c r="Q25" s="1" t="s">
        <v>240</v>
      </c>
      <c r="R25" s="1" t="s">
        <v>402</v>
      </c>
      <c r="S25" s="1" t="s">
        <v>242</v>
      </c>
      <c r="T25" s="1" t="s">
        <v>243</v>
      </c>
      <c r="U25" s="1" t="s">
        <v>314</v>
      </c>
    </row>
    <row r="26" s="1" customFormat="1" spans="1:21">
      <c r="A26" s="3">
        <v>17591074521</v>
      </c>
      <c r="B26" s="1" t="s">
        <v>403</v>
      </c>
      <c r="C26" s="1" t="s">
        <v>404</v>
      </c>
      <c r="D26" s="1" t="s">
        <v>405</v>
      </c>
      <c r="E26" s="1" t="s">
        <v>406</v>
      </c>
      <c r="F26" s="1" t="s">
        <v>280</v>
      </c>
      <c r="G26" s="1" t="s">
        <v>289</v>
      </c>
      <c r="H26" s="1" t="s">
        <v>234</v>
      </c>
      <c r="I26" s="1" t="s">
        <v>407</v>
      </c>
      <c r="J26" s="1" t="s">
        <v>30</v>
      </c>
      <c r="K26" s="1" t="s">
        <v>408</v>
      </c>
      <c r="L26" s="1" t="s">
        <v>408</v>
      </c>
      <c r="M26" s="1" t="s">
        <v>237</v>
      </c>
      <c r="N26" s="1" t="s">
        <v>237</v>
      </c>
      <c r="O26" s="1" t="s">
        <v>238</v>
      </c>
      <c r="P26" s="1" t="s">
        <v>239</v>
      </c>
      <c r="Q26" s="1" t="s">
        <v>240</v>
      </c>
      <c r="R26" s="1" t="s">
        <v>409</v>
      </c>
      <c r="S26" s="1" t="s">
        <v>242</v>
      </c>
      <c r="T26" s="1" t="s">
        <v>243</v>
      </c>
      <c r="U26" s="1" t="s">
        <v>244</v>
      </c>
    </row>
    <row r="27" s="1" customFormat="1" spans="1:21">
      <c r="A27" s="3">
        <v>17642128902</v>
      </c>
      <c r="B27" s="1" t="s">
        <v>395</v>
      </c>
      <c r="C27" s="1" t="s">
        <v>410</v>
      </c>
      <c r="D27" s="1" t="s">
        <v>411</v>
      </c>
      <c r="E27" s="1" t="s">
        <v>412</v>
      </c>
      <c r="F27" s="1" t="s">
        <v>259</v>
      </c>
      <c r="G27" s="1" t="s">
        <v>289</v>
      </c>
      <c r="H27" s="1" t="s">
        <v>234</v>
      </c>
      <c r="I27" s="1" t="s">
        <v>413</v>
      </c>
      <c r="J27" s="1" t="s">
        <v>30</v>
      </c>
      <c r="K27" s="1" t="s">
        <v>414</v>
      </c>
      <c r="L27" s="1" t="s">
        <v>414</v>
      </c>
      <c r="M27" s="1" t="s">
        <v>237</v>
      </c>
      <c r="N27" s="1" t="s">
        <v>237</v>
      </c>
      <c r="O27" s="1" t="s">
        <v>238</v>
      </c>
      <c r="P27" s="1" t="s">
        <v>239</v>
      </c>
      <c r="Q27" s="1" t="s">
        <v>240</v>
      </c>
      <c r="R27" s="1" t="s">
        <v>415</v>
      </c>
      <c r="S27" s="1" t="s">
        <v>242</v>
      </c>
      <c r="T27" s="1" t="s">
        <v>243</v>
      </c>
      <c r="U27" s="1" t="s">
        <v>244</v>
      </c>
    </row>
    <row r="28" s="1" customFormat="1" spans="1:21">
      <c r="A28" s="3">
        <v>17696284211</v>
      </c>
      <c r="B28" s="1" t="s">
        <v>369</v>
      </c>
      <c r="C28" s="1" t="s">
        <v>416</v>
      </c>
      <c r="D28" s="1" t="s">
        <v>417</v>
      </c>
      <c r="E28" s="1" t="s">
        <v>418</v>
      </c>
      <c r="F28" s="1" t="s">
        <v>229</v>
      </c>
      <c r="G28" s="1" t="s">
        <v>269</v>
      </c>
      <c r="H28" s="1" t="s">
        <v>234</v>
      </c>
      <c r="I28" s="1" t="s">
        <v>419</v>
      </c>
      <c r="J28" s="1" t="s">
        <v>30</v>
      </c>
      <c r="K28" s="1" t="s">
        <v>420</v>
      </c>
      <c r="L28" s="1" t="s">
        <v>420</v>
      </c>
      <c r="M28" s="1" t="s">
        <v>237</v>
      </c>
      <c r="N28" s="1" t="s">
        <v>237</v>
      </c>
      <c r="O28" s="1" t="s">
        <v>238</v>
      </c>
      <c r="P28" s="1" t="s">
        <v>239</v>
      </c>
      <c r="Q28" s="1" t="s">
        <v>240</v>
      </c>
      <c r="R28" s="1" t="s">
        <v>421</v>
      </c>
      <c r="S28" s="1" t="s">
        <v>242</v>
      </c>
      <c r="T28" s="1" t="s">
        <v>243</v>
      </c>
      <c r="U28" s="1" t="s">
        <v>244</v>
      </c>
    </row>
    <row r="29" s="1" customFormat="1" spans="1:21">
      <c r="A29" s="3">
        <v>17707094411</v>
      </c>
      <c r="B29" s="1" t="s">
        <v>422</v>
      </c>
      <c r="C29" s="1" t="s">
        <v>423</v>
      </c>
      <c r="D29" s="1" t="s">
        <v>424</v>
      </c>
      <c r="E29" s="1" t="s">
        <v>425</v>
      </c>
      <c r="F29" s="1" t="s">
        <v>290</v>
      </c>
      <c r="G29" s="1" t="s">
        <v>269</v>
      </c>
      <c r="H29" s="1" t="s">
        <v>234</v>
      </c>
      <c r="I29" s="1" t="s">
        <v>426</v>
      </c>
      <c r="J29" s="1" t="s">
        <v>30</v>
      </c>
      <c r="K29" s="1" t="s">
        <v>427</v>
      </c>
      <c r="L29" s="1" t="s">
        <v>427</v>
      </c>
      <c r="M29" s="1" t="s">
        <v>237</v>
      </c>
      <c r="N29" s="1" t="s">
        <v>237</v>
      </c>
      <c r="O29" s="1" t="s">
        <v>238</v>
      </c>
      <c r="P29" s="1" t="s">
        <v>239</v>
      </c>
      <c r="Q29" s="1" t="s">
        <v>240</v>
      </c>
      <c r="R29" s="1" t="s">
        <v>428</v>
      </c>
      <c r="S29" s="1" t="s">
        <v>242</v>
      </c>
      <c r="T29" s="1" t="s">
        <v>243</v>
      </c>
      <c r="U29" s="1" t="s">
        <v>244</v>
      </c>
    </row>
    <row r="30" s="1" customFormat="1" spans="1:21">
      <c r="A30" s="3">
        <v>17726092810</v>
      </c>
      <c r="B30" s="1" t="s">
        <v>429</v>
      </c>
      <c r="C30" s="1" t="s">
        <v>430</v>
      </c>
      <c r="D30" s="1" t="s">
        <v>431</v>
      </c>
      <c r="E30" s="1" t="s">
        <v>432</v>
      </c>
      <c r="F30" s="1" t="s">
        <v>273</v>
      </c>
      <c r="G30" s="1" t="s">
        <v>289</v>
      </c>
      <c r="H30" s="1" t="s">
        <v>234</v>
      </c>
      <c r="I30" s="1" t="s">
        <v>433</v>
      </c>
      <c r="J30" s="1" t="s">
        <v>30</v>
      </c>
      <c r="K30" s="1" t="s">
        <v>434</v>
      </c>
      <c r="L30" s="1" t="s">
        <v>434</v>
      </c>
      <c r="M30" s="1" t="s">
        <v>237</v>
      </c>
      <c r="N30" s="1" t="s">
        <v>237</v>
      </c>
      <c r="O30" s="1" t="s">
        <v>238</v>
      </c>
      <c r="P30" s="1" t="s">
        <v>239</v>
      </c>
      <c r="Q30" s="1" t="s">
        <v>240</v>
      </c>
      <c r="R30" s="1" t="s">
        <v>435</v>
      </c>
      <c r="S30" s="1" t="s">
        <v>242</v>
      </c>
      <c r="T30" s="1" t="s">
        <v>243</v>
      </c>
      <c r="U30" s="1" t="s">
        <v>244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2022-04-26T02:07:57Z</dcterms:created>
  <dcterms:modified xsi:type="dcterms:W3CDTF">2022-04-26T02:19:43Z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D42577C2F71F490D8676EF3FBFF38727</vt:lpwstr>
  </property>
  <property fmtid="{D5CDD505-2E9C-101B-9397-08002B2CF9AE}" pid="3" name="KSOProductBuildVer">
    <vt:lpwstr>2052-11.1.0.11636</vt:lpwstr>
  </property>
</Properties>
</file>