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<sst xmlns="http://schemas.openxmlformats.org/spreadsheetml/2006/main" count="1208" uniqueCount="364">
  <si>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</si>
  <si>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</si>
  <si>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</si>
  <si>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</si>
  <si>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</si>
  <si>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</si>
  <si>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</si>
  <si>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</si>
  <si>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</si>
  <si>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</si>
  <si>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</si>
  <si>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</si>
  <si>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</si>
  <si>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</si>
  <si>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</si>
  <si>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</si>
  <si>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</si>
  <si>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</si>
  <si>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</si>
  <si>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</si>
  <si>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</si>
  <si>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</si>
  <si>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</si>
  <si>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</si>
  <si>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</si>
  <si>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17656302914	</t>
  </si>
  <si>
    <t>Ctrip</t>
  </si>
  <si>
    <t>正常</t>
  </si>
  <si>
    <t>[台南]台南富驿時尚酒店(FX HOTEL TAINAN)(80941323)</t>
  </si>
  <si>
    <t>时尚双床房&lt;2人入住&gt;</t>
  </si>
  <si>
    <t>CNY</t>
  </si>
  <si>
    <t>wang/menglin,wang/menglin</t>
  </si>
  <si>
    <t>CA13744220426CNY</t>
  </si>
  <si>
    <t>未提现</t>
  </si>
  <si>
    <t>携程开票</t>
  </si>
  <si>
    <t xml:space="preserve">2468703	</t>
  </si>
  <si>
    <t xml:space="preserve">T650271	</t>
  </si>
  <si>
    <t xml:space="preserve">17700134770	</t>
  </si>
  <si>
    <t>[嘉义市]仲青行旅(嘉义馆)(Light Hostel Chiayi)(80941710)</t>
  </si>
  <si>
    <t>大床房&lt;2人入住&gt;</t>
  </si>
  <si>
    <t>KO/shih-yu,KO/shih-yu</t>
  </si>
  <si>
    <t xml:space="preserve">2479426	</t>
  </si>
  <si>
    <t xml:space="preserve">EXP-1913459062	</t>
  </si>
  <si>
    <t xml:space="preserve">17769273051	</t>
  </si>
  <si>
    <t>[香港]香港珀丽酒店(Rosedale Hotel Hong Kong)(76255176)</t>
  </si>
  <si>
    <t>行政房&lt;2人入住&gt;&lt;早餐&gt;</t>
  </si>
  <si>
    <t>Hui/Yuen Chun,Lai/Long Suet</t>
  </si>
  <si>
    <t xml:space="preserve">	</t>
  </si>
  <si>
    <t xml:space="preserve">DEB220406010141220	</t>
  </si>
  <si>
    <t xml:space="preserve">17770154401	</t>
  </si>
  <si>
    <t>[香港]香港青逸酒店(Rambler Oasis Hotel)(80243559)</t>
  </si>
  <si>
    <t>豪华房&lt;2人入住&gt;</t>
  </si>
  <si>
    <t>Tong/Hau Yan</t>
  </si>
  <si>
    <t xml:space="preserve">2499721	</t>
  </si>
  <si>
    <t xml:space="preserve">EXP-1921084887	</t>
  </si>
  <si>
    <t xml:space="preserve">17773395330	</t>
  </si>
  <si>
    <t>[香港]香港旺角维景酒店(Metropark Hotel Mongkok)(80247349)</t>
  </si>
  <si>
    <t>高级房&lt;2人入住&gt;</t>
  </si>
  <si>
    <t>Wai/Kit</t>
  </si>
  <si>
    <t xml:space="preserve">2502336	</t>
  </si>
  <si>
    <t xml:space="preserve">1563615	</t>
  </si>
  <si>
    <t xml:space="preserve">17780055292	</t>
  </si>
  <si>
    <t>[香港]香港帝都酒店(Royal Park Hotel)(80247072)</t>
  </si>
  <si>
    <t>标准房&lt;2人入住&gt;</t>
  </si>
  <si>
    <t>cheung/chun sing</t>
  </si>
  <si>
    <t xml:space="preserve">2503540	</t>
  </si>
  <si>
    <t xml:space="preserve">17780104899	</t>
  </si>
  <si>
    <t>Lun/pak kin</t>
  </si>
  <si>
    <t xml:space="preserve">17780291953	</t>
  </si>
  <si>
    <t>CHENG/CHIN YEUNG</t>
  </si>
  <si>
    <t xml:space="preserve">17780393416	</t>
  </si>
  <si>
    <t>CHAN/CHI HO JERRY,CHEUNG/NOK YIU</t>
  </si>
  <si>
    <t xml:space="preserve">17780442185	</t>
  </si>
  <si>
    <t>kwan/Yee Man,wu /hon fai</t>
  </si>
  <si>
    <t xml:space="preserve">17780874256	</t>
  </si>
  <si>
    <t>[香港]旭逸酒店 · 荃湾(Hotel Ease · Tsuen Wan)(80247247)</t>
  </si>
  <si>
    <t>标准客房&lt;2人入住&gt;</t>
  </si>
  <si>
    <t>So/lam keung</t>
  </si>
  <si>
    <t xml:space="preserve">54510695	</t>
  </si>
  <si>
    <t xml:space="preserve">17781002467	</t>
  </si>
  <si>
    <t>[香港]香港九龙海湾酒店(Kowloon Harbourfront Hotel)(80247305)</t>
  </si>
  <si>
    <t>双卧室城景套房&lt;2人入住&gt;</t>
  </si>
  <si>
    <t>lai/chunwing</t>
  </si>
  <si>
    <t xml:space="preserve">17781517885	</t>
  </si>
  <si>
    <t>[台南]台南初生活民宿(Initially Life Hostel)(80941945)</t>
  </si>
  <si>
    <t>双人房&lt;2人入住&gt;</t>
  </si>
  <si>
    <t>Chang/chia chia,Chang/chia chia</t>
  </si>
  <si>
    <t xml:space="preserve">20220410302	</t>
  </si>
  <si>
    <t xml:space="preserve">17781525765	</t>
  </si>
  <si>
    <t>[台中]薆悦酒店(台中馆)(Inhouse Hotel Taichung)(80941408)</t>
  </si>
  <si>
    <t>精品大床房&lt;2人入住&gt;</t>
  </si>
  <si>
    <t>WU/HSUEHJANG</t>
  </si>
  <si>
    <t xml:space="preserve">2504346	</t>
  </si>
  <si>
    <t xml:space="preserve">17782697058	</t>
  </si>
  <si>
    <t>Chan/Ching Yiu Natalie,Yim/Tsz Him</t>
  </si>
  <si>
    <t xml:space="preserve">17782709884	</t>
  </si>
  <si>
    <t>FANG/Hei man yo yo</t>
  </si>
  <si>
    <t xml:space="preserve">17782718717	</t>
  </si>
  <si>
    <t>[青岛]7天优品酒店(青岛流亭机场汽车北站店)(80895610)</t>
  </si>
  <si>
    <t>特惠双床房&lt;2人入住&gt;</t>
  </si>
  <si>
    <t>张彬</t>
  </si>
  <si>
    <t xml:space="preserve">17782740559	</t>
  </si>
  <si>
    <t>tang/kwong shing</t>
  </si>
  <si>
    <t xml:space="preserve">2505215	</t>
  </si>
  <si>
    <t xml:space="preserve">17782741361	</t>
  </si>
  <si>
    <t>[香港]灏美连锁式旅舍 - 北角(Homy Inn North Point)(77154822)</t>
  </si>
  <si>
    <t>标准双人间&lt;2人入住&gt;</t>
  </si>
  <si>
    <t>Leung/Kai Ming</t>
  </si>
  <si>
    <t xml:space="preserve">2505217	</t>
  </si>
  <si>
    <t>取消</t>
  </si>
  <si>
    <t xml:space="preserve">17782873505	</t>
  </si>
  <si>
    <t>[重庆]7天优品酒店(重庆汽博中心金童路轻轨站店)(82340554)</t>
  </si>
  <si>
    <t>精选特优房（无窗）&lt;2人入住&gt;</t>
  </si>
  <si>
    <t>李欢</t>
  </si>
  <si>
    <t xml:space="preserve">2505287	</t>
  </si>
  <si>
    <t xml:space="preserve">17782878203	</t>
  </si>
  <si>
    <t>[广州]逸米精选酒店(广州南洲地铁站琶洲国际会展中心店)(80246590)</t>
  </si>
  <si>
    <t>王海霞</t>
  </si>
  <si>
    <t xml:space="preserve">17782882424	</t>
  </si>
  <si>
    <t>TSUI/KA MAN</t>
  </si>
  <si>
    <t xml:space="preserve">2505298	</t>
  </si>
  <si>
    <t xml:space="preserve">17783006603	</t>
  </si>
  <si>
    <t>[广州]IU酒店(广州高铁南站钟村地铁站店)(80246370)</t>
  </si>
  <si>
    <t>小U精致大床房(无窗)&lt;2人入住&gt;</t>
  </si>
  <si>
    <t>黄飞育</t>
  </si>
  <si>
    <t xml:space="preserve">17783013574	</t>
  </si>
  <si>
    <t>[香港]香港泛达太子酒店(Lander Hotel Prince Edward)(80247375)</t>
  </si>
  <si>
    <t>双床房&lt;2人入住&gt;</t>
  </si>
  <si>
    <t>CHAN/CHI WAI</t>
  </si>
  <si>
    <t xml:space="preserve">2505374	</t>
  </si>
  <si>
    <t xml:space="preserve">EXP-1923255634	</t>
  </si>
  <si>
    <t xml:space="preserve">17783029403	</t>
  </si>
  <si>
    <t>TSANG/MING HIM</t>
  </si>
  <si>
    <t xml:space="preserve">2505381	</t>
  </si>
  <si>
    <t xml:space="preserve">17783045177	</t>
  </si>
  <si>
    <t>Suen/Yuk sing</t>
  </si>
  <si>
    <t xml:space="preserve">2505391	</t>
  </si>
  <si>
    <t xml:space="preserve">17783046772	</t>
  </si>
  <si>
    <t>Lie/Jianrong</t>
  </si>
  <si>
    <t xml:space="preserve">2505392	</t>
  </si>
  <si>
    <t xml:space="preserve">17783090709	</t>
  </si>
  <si>
    <t>WONG/YIP SHING</t>
  </si>
  <si>
    <t xml:space="preserve">2505421	</t>
  </si>
  <si>
    <t xml:space="preserve">17783211527	</t>
  </si>
  <si>
    <t>[杭州]7天优品酒店(杭州西湖文化广场地铁站店)(80246421)</t>
  </si>
  <si>
    <t>特惠大床房&lt;2人入住&gt;</t>
  </si>
  <si>
    <t>王康</t>
  </si>
  <si>
    <t xml:space="preserve">2505486	</t>
  </si>
  <si>
    <t xml:space="preserve">17783225303	</t>
  </si>
  <si>
    <t>王泽</t>
  </si>
  <si>
    <t xml:space="preserve">17783233200	</t>
  </si>
  <si>
    <t>[null](80249368)</t>
  </si>
  <si>
    <t xml:space="preserve">17783283736	</t>
  </si>
  <si>
    <t>[北京]派酒店(北京石景山八角游乐园地铁站店)(83902473)</t>
  </si>
  <si>
    <t>商务大床房&lt;2人入住&gt;</t>
  </si>
  <si>
    <t>周泽华</t>
  </si>
  <si>
    <t xml:space="preserve">2505530	</t>
  </si>
  <si>
    <t xml:space="preserve">104361107634	</t>
  </si>
  <si>
    <t xml:space="preserve">17783340546	</t>
  </si>
  <si>
    <t>[成都]维也纳酒店(成都南站店)(88989149)</t>
  </si>
  <si>
    <t>高级大床房&lt;2人入住&gt;</t>
  </si>
  <si>
    <t>黄小江</t>
  </si>
  <si>
    <t xml:space="preserve">2505558	</t>
  </si>
  <si>
    <t xml:space="preserve">17783476168	</t>
  </si>
  <si>
    <t>sung/moungjin</t>
  </si>
  <si>
    <t xml:space="preserve">2505645	</t>
  </si>
  <si>
    <t xml:space="preserve">17788695757	</t>
  </si>
  <si>
    <t>[台中]台中金典酒店(The Splendor Taichung Hotel)(82340090)</t>
  </si>
  <si>
    <t>精致双床房&lt;2人入住&gt;</t>
  </si>
  <si>
    <t>CHIU/CHIENMING</t>
  </si>
  <si>
    <t xml:space="preserve">17788744819	</t>
  </si>
  <si>
    <t>[台北]老爷会馆(台北林森馆)(Royal Inn Taipei Linsen)(80941426)</t>
  </si>
  <si>
    <t>豪华双床房&lt;2人入住&gt;&lt;早餐&gt;</t>
  </si>
  <si>
    <t>KE/NIANTING</t>
  </si>
  <si>
    <t xml:space="preserve">04334607	</t>
  </si>
  <si>
    <t xml:space="preserve">16849675427	</t>
  </si>
  <si>
    <t>调整</t>
  </si>
  <si>
    <t>[香港]香港铜锣湾利景酒店(The Charterhouse Causeway Bay)(80247373)</t>
  </si>
  <si>
    <t>高级间&lt;2人入住&gt;</t>
  </si>
  <si>
    <t>NG/MARK</t>
  </si>
  <si>
    <t>，</t>
  </si>
  <si>
    <t xml:space="preserve"> 11974 CNY</t>
  </si>
  <si>
    <t>A220426093452481</t>
  </si>
  <si>
    <t>总计：11974元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</si>
  <si>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</si>
  <si>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</si>
  <si>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</si>
  <si>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</si>
  <si>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</si>
  <si>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</si>
  <si>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</si>
  <si>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</si>
  <si>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</si>
  <si>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</si>
  <si>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</si>
  <si>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</si>
  <si>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</si>
  <si>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</si>
  <si>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</si>
  <si>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</si>
  <si>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</si>
  <si>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</si>
  <si>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2022-04-10</t>
  </si>
  <si>
    <t>2506045</t>
  </si>
  <si>
    <t>老爷会馆(台北林森馆)</t>
  </si>
  <si>
    <t>KE NIANTING</t>
  </si>
  <si>
    <t>2022-04-11</t>
  </si>
  <si>
    <t>退房日月结</t>
  </si>
  <si>
    <t>407.00</t>
  </si>
  <si>
    <t>RMB</t>
  </si>
  <si>
    <t>0</t>
  </si>
  <si>
    <t>0.00</t>
  </si>
  <si>
    <t>携程汇登国内直连</t>
  </si>
  <si>
    <t>01.011264</t>
  </si>
  <si>
    <t>2022-04-10 22:16:03</t>
  </si>
  <si>
    <t>否</t>
  </si>
  <si>
    <t>广州汇登信息科技有限公司</t>
  </si>
  <si>
    <t>直连</t>
  </si>
  <si>
    <t>2506031</t>
  </si>
  <si>
    <t>台中金典酒店</t>
  </si>
  <si>
    <t>CHIU CHIENMING</t>
  </si>
  <si>
    <t>603.00</t>
  </si>
  <si>
    <t>2022-04-10 21:55:20</t>
  </si>
  <si>
    <t>2505645</t>
  </si>
  <si>
    <t>香港九龙海湾酒店</t>
  </si>
  <si>
    <t>sung moungjin</t>
  </si>
  <si>
    <t>374.00</t>
  </si>
  <si>
    <t>2022-04-10 15:36:03</t>
  </si>
  <si>
    <t>2505558</t>
  </si>
  <si>
    <t>维也纳酒店(成都南站店)</t>
  </si>
  <si>
    <t>229.00</t>
  </si>
  <si>
    <t>2022-04-10 14:19:12</t>
  </si>
  <si>
    <t>2505530</t>
  </si>
  <si>
    <t>派酒店(北京石景山八角游乐园地铁站店)</t>
  </si>
  <si>
    <t>166.00</t>
  </si>
  <si>
    <t>2022-04-10 13:51:39</t>
  </si>
  <si>
    <t>2505502</t>
  </si>
  <si>
    <t>派酒店（广州大石地铁站番禺马戏店）</t>
  </si>
  <si>
    <t>卢强</t>
  </si>
  <si>
    <t>103.00</t>
  </si>
  <si>
    <t>2022-04-10 13:29:12</t>
  </si>
  <si>
    <t>2505496</t>
  </si>
  <si>
    <t>IU酒店(广州高铁南站钟村地铁站店)</t>
  </si>
  <si>
    <t>77.00</t>
  </si>
  <si>
    <t>2022-04-10 13:25:22</t>
  </si>
  <si>
    <t>2505486</t>
  </si>
  <si>
    <t>7天优品酒店(杭州西湖文化广场地铁站店)</t>
  </si>
  <si>
    <t>101.00</t>
  </si>
  <si>
    <t>2022-04-10 13:19:12</t>
  </si>
  <si>
    <t>2505421</t>
  </si>
  <si>
    <t>香港帝都酒店</t>
  </si>
  <si>
    <t>WONG YIP SHING</t>
  </si>
  <si>
    <t>482.00</t>
  </si>
  <si>
    <t>2022-04-10 12:24:19</t>
  </si>
  <si>
    <t>2505392</t>
  </si>
  <si>
    <t>Lie Jianrong</t>
  </si>
  <si>
    <t>2022-04-10 12:04:32</t>
  </si>
  <si>
    <t>2505391</t>
  </si>
  <si>
    <t>Suen Yuk sing</t>
  </si>
  <si>
    <t>2022-04-10 12:04:08</t>
  </si>
  <si>
    <t>2505381</t>
  </si>
  <si>
    <t>TSANG MING HIM</t>
  </si>
  <si>
    <t>2022-04-10 11:57:01</t>
  </si>
  <si>
    <t>2505374</t>
  </si>
  <si>
    <t>香港泛达太子酒店</t>
  </si>
  <si>
    <t>CHAN CHI WAI</t>
  </si>
  <si>
    <t>213.00</t>
  </si>
  <si>
    <t>2022-04-10 11:51:27</t>
  </si>
  <si>
    <t>2505372</t>
  </si>
  <si>
    <t>2022-04-10 11:46:20</t>
  </si>
  <si>
    <t>2505298</t>
  </si>
  <si>
    <t>旭逸酒店 · 荃湾</t>
  </si>
  <si>
    <t>TSUI KA MAN</t>
  </si>
  <si>
    <t>456.00</t>
  </si>
  <si>
    <t>2022-04-10 10:45:33</t>
  </si>
  <si>
    <t>2505290</t>
  </si>
  <si>
    <t>逸米精选酒店(广州南洲地铁站琶洲国际会展中心店)</t>
  </si>
  <si>
    <t>159.00</t>
  </si>
  <si>
    <t>2022-04-10 10:39:12</t>
  </si>
  <si>
    <t>2505287</t>
  </si>
  <si>
    <t>7天优品酒店(重庆汽博中心金童路轻轨站店)</t>
  </si>
  <si>
    <t>94.00</t>
  </si>
  <si>
    <t>2022-04-10 10:36:23</t>
  </si>
  <si>
    <t>2505217</t>
  </si>
  <si>
    <t>灏美连锁式旅舍 - 北角</t>
  </si>
  <si>
    <t>Leung Kai Ming</t>
  </si>
  <si>
    <t>140.00</t>
  </si>
  <si>
    <t>2022-04-10 08:53:42</t>
  </si>
  <si>
    <t>2505215</t>
  </si>
  <si>
    <t>tang kwong shing</t>
  </si>
  <si>
    <t>486.00</t>
  </si>
  <si>
    <t>2022-04-10 08:52:30</t>
  </si>
  <si>
    <t>2505190</t>
  </si>
  <si>
    <t>FANG Hei man yo yo</t>
  </si>
  <si>
    <t>2022-04-10 08:16:12</t>
  </si>
  <si>
    <t>2505181</t>
  </si>
  <si>
    <t>Chan Ching Yiu Natalie,Yim Tsz Him</t>
  </si>
  <si>
    <t>2022-04-10 07:58:57</t>
  </si>
  <si>
    <t>2022-04-09</t>
  </si>
  <si>
    <t>2504346</t>
  </si>
  <si>
    <t>薆悦酒店(台中馆)</t>
  </si>
  <si>
    <t>WU HSUEHJANG</t>
  </si>
  <si>
    <t>254.00</t>
  </si>
  <si>
    <t>2022-04-09 16:23:15</t>
  </si>
  <si>
    <t>2504339</t>
  </si>
  <si>
    <t>台南初生活民宿</t>
  </si>
  <si>
    <t>Chang chia chia,Chang chia chia</t>
  </si>
  <si>
    <t>278.00</t>
  </si>
  <si>
    <t>2022-04-09 16:20:40</t>
  </si>
  <si>
    <t>2504055</t>
  </si>
  <si>
    <t>lai chunwing</t>
  </si>
  <si>
    <t>919.00</t>
  </si>
  <si>
    <t>2022-04-09 12:22:31</t>
  </si>
  <si>
    <t>2503986</t>
  </si>
  <si>
    <t>So lam keung</t>
  </si>
  <si>
    <t>432.00</t>
  </si>
  <si>
    <t>2022-04-09 11:22:21</t>
  </si>
  <si>
    <t>2503694</t>
  </si>
  <si>
    <t>香港珀丽酒店</t>
  </si>
  <si>
    <t>kwan Yee Man,wu hon fai</t>
  </si>
  <si>
    <t>180.00</t>
  </si>
  <si>
    <t>2022-04-09 01:39:54</t>
  </si>
  <si>
    <t>2503674</t>
  </si>
  <si>
    <t>CHAN CHI HO JERRY,CHEUNG NOK YIU</t>
  </si>
  <si>
    <t>2022-04-09 00:50:32</t>
  </si>
  <si>
    <t>2022-04-08</t>
  </si>
  <si>
    <t>2503636</t>
  </si>
  <si>
    <t>CHENG CHIN YEUNG</t>
  </si>
  <si>
    <t>2022-04-08 23:38:28</t>
  </si>
  <si>
    <t>2503562</t>
  </si>
  <si>
    <t>Lun pak kin</t>
  </si>
  <si>
    <t>2022-04-08 22:08:35</t>
  </si>
  <si>
    <t>2503540</t>
  </si>
  <si>
    <t>cheung chun sing</t>
  </si>
  <si>
    <t>417.00</t>
  </si>
  <si>
    <t>2022-04-08 21:57:43</t>
  </si>
  <si>
    <t>2022-04-07</t>
  </si>
  <si>
    <t>2502336</t>
  </si>
  <si>
    <t>香港旺角维景酒店</t>
  </si>
  <si>
    <t>Wai Kit</t>
  </si>
  <si>
    <t>325.00</t>
  </si>
  <si>
    <t>2022-04-07 22:42:13</t>
  </si>
  <si>
    <t>2022-04-06</t>
  </si>
  <si>
    <t>2499721</t>
  </si>
  <si>
    <t>香港青逸酒店</t>
  </si>
  <si>
    <t>Tong Hau Yan</t>
  </si>
  <si>
    <t>365.00</t>
  </si>
  <si>
    <t>2022-04-06 13:32:07</t>
  </si>
  <si>
    <t>2499173</t>
  </si>
  <si>
    <t>Hui Yuen Chun,Lai Long Suet</t>
  </si>
  <si>
    <t>323.00</t>
  </si>
  <si>
    <t>2022-04-06 01:01:46</t>
  </si>
  <si>
    <t>2022-03-23</t>
  </si>
  <si>
    <t>2479426</t>
  </si>
  <si>
    <t>承亿轻旅(嘉义馆)</t>
  </si>
  <si>
    <t>KO shih-yu,KO shih-yu</t>
  </si>
  <si>
    <t>712.00</t>
  </si>
  <si>
    <t>2022-03-23 15:04:19</t>
  </si>
  <si>
    <t>2022-03-15</t>
  </si>
  <si>
    <t>2468703</t>
  </si>
  <si>
    <t>台南富驿時尚酒店</t>
  </si>
  <si>
    <t>wang menglin,wang menglin</t>
  </si>
  <si>
    <t>823.00</t>
  </si>
  <si>
    <t>2022-03-15 21:39:43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</si>
</sst>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7" fillId="18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44660</v>
      </c>
      <c r="G2" s="6">
        <v>44662</v>
      </c>
      <c r="H2" s="4">
        <v>1</v>
      </c>
      <c r="I2" s="4">
        <v>2</v>
      </c>
      <c r="J2" s="4">
        <v>2</v>
      </c>
      <c r="K2" s="4" t="s">
        <v>30</v>
      </c>
      <c r="L2" s="4">
        <v>823</v>
      </c>
      <c r="M2" s="4">
        <v>823</v>
      </c>
      <c r="N2" s="4" t="s">
        <v>31</v>
      </c>
      <c r="O2" s="4" t="s">
        <v>32</v>
      </c>
      <c r="P2" s="4" t="s">
        <v>33</v>
      </c>
      <c r="Q2" s="4">
        <v>0</v>
      </c>
      <c r="R2" s="7">
        <v>44635</v>
      </c>
      <c r="S2" s="6">
        <v>44677</v>
      </c>
      <c r="T2" s="4" t="s">
        <v>34</v>
      </c>
      <c r="U2" s="4">
        <v>823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44660</v>
      </c>
      <c r="G3" s="6">
        <v>44662</v>
      </c>
      <c r="H3" s="4">
        <v>1</v>
      </c>
      <c r="I3" s="4">
        <v>2</v>
      </c>
      <c r="J3" s="4">
        <v>2</v>
      </c>
      <c r="K3" s="4" t="s">
        <v>30</v>
      </c>
      <c r="L3" s="4">
        <v>712</v>
      </c>
      <c r="M3" s="4">
        <v>712</v>
      </c>
      <c r="N3" s="4" t="s">
        <v>40</v>
      </c>
      <c r="O3" s="4" t="s">
        <v>32</v>
      </c>
      <c r="P3" s="4" t="s">
        <v>33</v>
      </c>
      <c r="Q3" s="4">
        <v>0</v>
      </c>
      <c r="R3" s="7">
        <v>44643</v>
      </c>
      <c r="S3" s="6">
        <v>44677</v>
      </c>
      <c r="T3" s="4" t="s">
        <v>34</v>
      </c>
      <c r="U3" s="4">
        <v>712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44661</v>
      </c>
      <c r="G4" s="6">
        <v>44662</v>
      </c>
      <c r="H4" s="4">
        <v>1</v>
      </c>
      <c r="I4" s="4">
        <v>1</v>
      </c>
      <c r="J4" s="4">
        <v>1</v>
      </c>
      <c r="K4" s="4" t="s">
        <v>30</v>
      </c>
      <c r="L4" s="4">
        <v>323</v>
      </c>
      <c r="M4" s="4">
        <v>323</v>
      </c>
      <c r="N4" s="4" t="s">
        <v>46</v>
      </c>
      <c r="O4" s="4" t="s">
        <v>32</v>
      </c>
      <c r="P4" s="4" t="s">
        <v>33</v>
      </c>
      <c r="Q4" s="4">
        <v>0</v>
      </c>
      <c r="R4" s="7">
        <v>44657</v>
      </c>
      <c r="S4" s="6">
        <v>44677</v>
      </c>
      <c r="T4" s="4" t="s">
        <v>34</v>
      </c>
      <c r="U4" s="4">
        <v>323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44661</v>
      </c>
      <c r="G5" s="6">
        <v>44662</v>
      </c>
      <c r="H5" s="4">
        <v>1</v>
      </c>
      <c r="I5" s="4">
        <v>1</v>
      </c>
      <c r="J5" s="4">
        <v>1</v>
      </c>
      <c r="K5" s="4" t="s">
        <v>30</v>
      </c>
      <c r="L5" s="4">
        <v>365</v>
      </c>
      <c r="M5" s="4">
        <v>365</v>
      </c>
      <c r="N5" s="4" t="s">
        <v>52</v>
      </c>
      <c r="O5" s="4" t="s">
        <v>32</v>
      </c>
      <c r="P5" s="4" t="s">
        <v>33</v>
      </c>
      <c r="Q5" s="4">
        <v>0</v>
      </c>
      <c r="R5" s="7">
        <v>44657</v>
      </c>
      <c r="S5" s="6">
        <v>44677</v>
      </c>
      <c r="T5" s="4" t="s">
        <v>34</v>
      </c>
      <c r="U5" s="4">
        <v>365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44661</v>
      </c>
      <c r="G6" s="6">
        <v>44662</v>
      </c>
      <c r="H6" s="4">
        <v>1</v>
      </c>
      <c r="I6" s="4">
        <v>1</v>
      </c>
      <c r="J6" s="4">
        <v>1</v>
      </c>
      <c r="K6" s="4" t="s">
        <v>30</v>
      </c>
      <c r="L6" s="4">
        <v>325</v>
      </c>
      <c r="M6" s="4">
        <v>325</v>
      </c>
      <c r="N6" s="4" t="s">
        <v>58</v>
      </c>
      <c r="O6" s="4" t="s">
        <v>32</v>
      </c>
      <c r="P6" s="4" t="s">
        <v>33</v>
      </c>
      <c r="Q6" s="4">
        <v>0</v>
      </c>
      <c r="R6" s="7">
        <v>44658</v>
      </c>
      <c r="S6" s="6">
        <v>44677</v>
      </c>
      <c r="T6" s="4" t="s">
        <v>34</v>
      </c>
      <c r="U6" s="4">
        <v>325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44661</v>
      </c>
      <c r="G7" s="6">
        <v>44662</v>
      </c>
      <c r="H7" s="4">
        <v>1</v>
      </c>
      <c r="I7" s="4">
        <v>1</v>
      </c>
      <c r="J7" s="4">
        <v>1</v>
      </c>
      <c r="K7" s="4" t="s">
        <v>30</v>
      </c>
      <c r="L7" s="4">
        <v>417</v>
      </c>
      <c r="M7" s="4">
        <v>417</v>
      </c>
      <c r="N7" s="4" t="s">
        <v>64</v>
      </c>
      <c r="O7" s="4" t="s">
        <v>32</v>
      </c>
      <c r="P7" s="4" t="s">
        <v>33</v>
      </c>
      <c r="Q7" s="4">
        <v>0</v>
      </c>
      <c r="R7" s="7">
        <v>44659</v>
      </c>
      <c r="S7" s="6">
        <v>44677</v>
      </c>
      <c r="T7" s="4" t="s">
        <v>34</v>
      </c>
      <c r="U7" s="4">
        <v>417</v>
      </c>
      <c r="V7" s="4">
        <v>0</v>
      </c>
      <c r="W7" s="4">
        <v>0</v>
      </c>
      <c r="X7" s="4" t="s">
        <v>65</v>
      </c>
      <c r="Y7" s="4" t="s">
        <v>47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44</v>
      </c>
      <c r="E8" s="4" t="s">
        <v>57</v>
      </c>
      <c r="F8" s="6">
        <v>44661</v>
      </c>
      <c r="G8" s="6">
        <v>44662</v>
      </c>
      <c r="H8" s="4">
        <v>1</v>
      </c>
      <c r="I8" s="4">
        <v>1</v>
      </c>
      <c r="J8" s="4">
        <v>1</v>
      </c>
      <c r="K8" s="4" t="s">
        <v>30</v>
      </c>
      <c r="L8" s="4">
        <v>180</v>
      </c>
      <c r="M8" s="4">
        <v>180</v>
      </c>
      <c r="N8" s="4" t="s">
        <v>67</v>
      </c>
      <c r="O8" s="4" t="s">
        <v>32</v>
      </c>
      <c r="P8" s="4" t="s">
        <v>33</v>
      </c>
      <c r="Q8" s="4">
        <v>0</v>
      </c>
      <c r="R8" s="7">
        <v>44659</v>
      </c>
      <c r="S8" s="6">
        <v>44677</v>
      </c>
      <c r="T8" s="4" t="s">
        <v>34</v>
      </c>
      <c r="U8" s="4">
        <v>180</v>
      </c>
      <c r="V8" s="4">
        <v>0</v>
      </c>
      <c r="W8" s="4">
        <v>0</v>
      </c>
      <c r="X8" s="4" t="s">
        <v>47</v>
      </c>
      <c r="Y8" s="4" t="s">
        <v>47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44</v>
      </c>
      <c r="E9" s="4" t="s">
        <v>57</v>
      </c>
      <c r="F9" s="6">
        <v>44661</v>
      </c>
      <c r="G9" s="6">
        <v>44662</v>
      </c>
      <c r="H9" s="4">
        <v>1</v>
      </c>
      <c r="I9" s="4">
        <v>1</v>
      </c>
      <c r="J9" s="4">
        <v>1</v>
      </c>
      <c r="K9" s="4" t="s">
        <v>30</v>
      </c>
      <c r="L9" s="4">
        <v>180</v>
      </c>
      <c r="M9" s="4">
        <v>180</v>
      </c>
      <c r="N9" s="4" t="s">
        <v>69</v>
      </c>
      <c r="O9" s="4" t="s">
        <v>32</v>
      </c>
      <c r="P9" s="4" t="s">
        <v>33</v>
      </c>
      <c r="Q9" s="4">
        <v>0</v>
      </c>
      <c r="R9" s="7">
        <v>44659</v>
      </c>
      <c r="S9" s="6">
        <v>44677</v>
      </c>
      <c r="T9" s="4" t="s">
        <v>34</v>
      </c>
      <c r="U9" s="4">
        <v>180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44</v>
      </c>
      <c r="E10" s="4" t="s">
        <v>57</v>
      </c>
      <c r="F10" s="6">
        <v>44661</v>
      </c>
      <c r="G10" s="6">
        <v>44662</v>
      </c>
      <c r="H10" s="4">
        <v>1</v>
      </c>
      <c r="I10" s="4">
        <v>1</v>
      </c>
      <c r="J10" s="4">
        <v>1</v>
      </c>
      <c r="K10" s="4" t="s">
        <v>30</v>
      </c>
      <c r="L10" s="4">
        <v>180</v>
      </c>
      <c r="M10" s="4">
        <v>180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44660</v>
      </c>
      <c r="S10" s="6">
        <v>44677</v>
      </c>
      <c r="T10" s="4" t="s">
        <v>34</v>
      </c>
      <c r="U10" s="4">
        <v>180</v>
      </c>
      <c r="V10" s="4">
        <v>0</v>
      </c>
      <c r="W10" s="4">
        <v>0</v>
      </c>
      <c r="X10" s="4" t="s">
        <v>47</v>
      </c>
      <c r="Y10" s="4" t="s">
        <v>47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44</v>
      </c>
      <c r="E11" s="4" t="s">
        <v>57</v>
      </c>
      <c r="F11" s="6">
        <v>44661</v>
      </c>
      <c r="G11" s="6">
        <v>44662</v>
      </c>
      <c r="H11" s="4">
        <v>1</v>
      </c>
      <c r="I11" s="4">
        <v>1</v>
      </c>
      <c r="J11" s="4">
        <v>1</v>
      </c>
      <c r="K11" s="4" t="s">
        <v>30</v>
      </c>
      <c r="L11" s="4">
        <v>180</v>
      </c>
      <c r="M11" s="4">
        <v>180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44660</v>
      </c>
      <c r="S11" s="6">
        <v>44677</v>
      </c>
      <c r="T11" s="4" t="s">
        <v>34</v>
      </c>
      <c r="U11" s="4">
        <v>180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44661</v>
      </c>
      <c r="G12" s="6">
        <v>44662</v>
      </c>
      <c r="H12" s="4">
        <v>1</v>
      </c>
      <c r="I12" s="4">
        <v>1</v>
      </c>
      <c r="J12" s="4">
        <v>1</v>
      </c>
      <c r="K12" s="4" t="s">
        <v>30</v>
      </c>
      <c r="L12" s="4">
        <v>432</v>
      </c>
      <c r="M12" s="4">
        <v>432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44660</v>
      </c>
      <c r="S12" s="6">
        <v>44677</v>
      </c>
      <c r="T12" s="4" t="s">
        <v>34</v>
      </c>
      <c r="U12" s="4">
        <v>432</v>
      </c>
      <c r="V12" s="4">
        <v>0</v>
      </c>
      <c r="W12" s="4">
        <v>0</v>
      </c>
      <c r="X12" s="4" t="s">
        <v>47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44660</v>
      </c>
      <c r="G13" s="6">
        <v>44662</v>
      </c>
      <c r="H13" s="4">
        <v>1</v>
      </c>
      <c r="I13" s="4">
        <v>2</v>
      </c>
      <c r="J13" s="4">
        <v>2</v>
      </c>
      <c r="K13" s="4" t="s">
        <v>30</v>
      </c>
      <c r="L13" s="4">
        <v>919</v>
      </c>
      <c r="M13" s="4">
        <v>919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44660</v>
      </c>
      <c r="S13" s="6">
        <v>44677</v>
      </c>
      <c r="T13" s="4" t="s">
        <v>34</v>
      </c>
      <c r="U13" s="4">
        <v>919</v>
      </c>
      <c r="V13" s="4">
        <v>0</v>
      </c>
      <c r="W13" s="4">
        <v>0</v>
      </c>
      <c r="X13" s="4" t="s">
        <v>47</v>
      </c>
      <c r="Y13" s="4" t="s">
        <v>47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44661</v>
      </c>
      <c r="G14" s="6">
        <v>44662</v>
      </c>
      <c r="H14" s="4">
        <v>1</v>
      </c>
      <c r="I14" s="4">
        <v>1</v>
      </c>
      <c r="J14" s="4">
        <v>1</v>
      </c>
      <c r="K14" s="4" t="s">
        <v>30</v>
      </c>
      <c r="L14" s="4">
        <v>278</v>
      </c>
      <c r="M14" s="4">
        <v>278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44660</v>
      </c>
      <c r="S14" s="6">
        <v>44677</v>
      </c>
      <c r="T14" s="4" t="s">
        <v>34</v>
      </c>
      <c r="U14" s="4">
        <v>278</v>
      </c>
      <c r="V14" s="4">
        <v>0</v>
      </c>
      <c r="W14" s="4">
        <v>0</v>
      </c>
      <c r="X14" s="4" t="s">
        <v>47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44661</v>
      </c>
      <c r="G15" s="6">
        <v>44662</v>
      </c>
      <c r="H15" s="4">
        <v>1</v>
      </c>
      <c r="I15" s="4">
        <v>1</v>
      </c>
      <c r="J15" s="4">
        <v>1</v>
      </c>
      <c r="K15" s="4" t="s">
        <v>30</v>
      </c>
      <c r="L15" s="4">
        <v>254</v>
      </c>
      <c r="M15" s="4">
        <v>254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44660</v>
      </c>
      <c r="S15" s="6">
        <v>44677</v>
      </c>
      <c r="T15" s="4" t="s">
        <v>34</v>
      </c>
      <c r="U15" s="4">
        <v>254</v>
      </c>
      <c r="V15" s="4">
        <v>0</v>
      </c>
      <c r="W15" s="4">
        <v>0</v>
      </c>
      <c r="X15" s="4" t="s">
        <v>92</v>
      </c>
      <c r="Y15" s="4" t="s">
        <v>47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44661</v>
      </c>
      <c r="G16" s="6">
        <v>44662</v>
      </c>
      <c r="H16" s="4">
        <v>1</v>
      </c>
      <c r="I16" s="4">
        <v>1</v>
      </c>
      <c r="J16" s="4">
        <v>1</v>
      </c>
      <c r="K16" s="4" t="s">
        <v>30</v>
      </c>
      <c r="L16" s="4">
        <v>486</v>
      </c>
      <c r="M16" s="4">
        <v>486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44661</v>
      </c>
      <c r="S16" s="6">
        <v>44677</v>
      </c>
      <c r="T16" s="4" t="s">
        <v>34</v>
      </c>
      <c r="U16" s="4">
        <v>486</v>
      </c>
      <c r="V16" s="4">
        <v>0</v>
      </c>
      <c r="W16" s="4">
        <v>0</v>
      </c>
      <c r="X16" s="4" t="s">
        <v>47</v>
      </c>
      <c r="Y16" s="4" t="s">
        <v>47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80</v>
      </c>
      <c r="E17" s="4" t="s">
        <v>81</v>
      </c>
      <c r="F17" s="6">
        <v>44661</v>
      </c>
      <c r="G17" s="6">
        <v>44662</v>
      </c>
      <c r="H17" s="4">
        <v>1</v>
      </c>
      <c r="I17" s="4">
        <v>1</v>
      </c>
      <c r="J17" s="4">
        <v>1</v>
      </c>
      <c r="K17" s="4" t="s">
        <v>30</v>
      </c>
      <c r="L17" s="4">
        <v>486</v>
      </c>
      <c r="M17" s="4">
        <v>486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44661</v>
      </c>
      <c r="S17" s="6">
        <v>44677</v>
      </c>
      <c r="T17" s="4" t="s">
        <v>34</v>
      </c>
      <c r="U17" s="4">
        <v>486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44661</v>
      </c>
      <c r="G18" s="6">
        <v>44662</v>
      </c>
      <c r="H18" s="4">
        <v>1</v>
      </c>
      <c r="I18" s="4">
        <v>1</v>
      </c>
      <c r="J18" s="4">
        <v>1</v>
      </c>
      <c r="K18" s="4" t="s">
        <v>30</v>
      </c>
      <c r="L18" s="4">
        <v>126</v>
      </c>
      <c r="M18" s="4">
        <v>126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44661</v>
      </c>
      <c r="S18" s="6">
        <v>44677</v>
      </c>
      <c r="T18" s="4" t="s">
        <v>34</v>
      </c>
      <c r="U18" s="4">
        <v>126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80</v>
      </c>
      <c r="E19" s="4" t="s">
        <v>81</v>
      </c>
      <c r="F19" s="6">
        <v>44661</v>
      </c>
      <c r="G19" s="6">
        <v>44662</v>
      </c>
      <c r="H19" s="4">
        <v>1</v>
      </c>
      <c r="I19" s="4">
        <v>1</v>
      </c>
      <c r="J19" s="4">
        <v>1</v>
      </c>
      <c r="K19" s="4" t="s">
        <v>30</v>
      </c>
      <c r="L19" s="4">
        <v>486</v>
      </c>
      <c r="M19" s="4">
        <v>486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44661</v>
      </c>
      <c r="S19" s="6">
        <v>44677</v>
      </c>
      <c r="T19" s="4" t="s">
        <v>34</v>
      </c>
      <c r="U19" s="4">
        <v>486</v>
      </c>
      <c r="V19" s="4">
        <v>0</v>
      </c>
      <c r="W19" s="4">
        <v>0</v>
      </c>
      <c r="X19" s="4" t="s">
        <v>103</v>
      </c>
      <c r="Y19" s="4" t="s">
        <v>47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44661</v>
      </c>
      <c r="G20" s="6">
        <v>44662</v>
      </c>
      <c r="H20" s="4">
        <v>1</v>
      </c>
      <c r="I20" s="4">
        <v>1</v>
      </c>
      <c r="J20" s="4">
        <v>1</v>
      </c>
      <c r="K20" s="4" t="s">
        <v>30</v>
      </c>
      <c r="L20" s="4">
        <v>140</v>
      </c>
      <c r="M20" s="4">
        <v>140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44661</v>
      </c>
      <c r="S20" s="6">
        <v>44677</v>
      </c>
      <c r="T20" s="4" t="s">
        <v>34</v>
      </c>
      <c r="U20" s="4">
        <v>140</v>
      </c>
      <c r="V20" s="4">
        <v>0</v>
      </c>
      <c r="W20" s="4">
        <v>0</v>
      </c>
      <c r="X20" s="4" t="s">
        <v>108</v>
      </c>
      <c r="Y20" s="4" t="s">
        <v>47</v>
      </c>
    </row>
    <row r="21" s="4" customFormat="1" spans="1:25">
      <c r="A21" s="4" t="s">
        <v>97</v>
      </c>
      <c r="B21" s="4" t="s">
        <v>26</v>
      </c>
      <c r="C21" s="4" t="s">
        <v>109</v>
      </c>
      <c r="D21" s="4" t="s">
        <v>98</v>
      </c>
      <c r="E21" s="4" t="s">
        <v>99</v>
      </c>
      <c r="F21" s="6">
        <v>44661</v>
      </c>
      <c r="G21" s="6">
        <v>44662</v>
      </c>
      <c r="H21" s="4">
        <v>1</v>
      </c>
      <c r="I21" s="4">
        <v>1</v>
      </c>
      <c r="J21" s="4">
        <v>1</v>
      </c>
      <c r="K21" s="4" t="s">
        <v>30</v>
      </c>
      <c r="L21" s="4">
        <v>-126</v>
      </c>
      <c r="M21" s="4">
        <v>-126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44661</v>
      </c>
      <c r="S21" s="6">
        <v>44677</v>
      </c>
      <c r="T21" s="4" t="s">
        <v>34</v>
      </c>
      <c r="U21" s="4">
        <v>-126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44661</v>
      </c>
      <c r="G22" s="6">
        <v>44662</v>
      </c>
      <c r="H22" s="4">
        <v>1</v>
      </c>
      <c r="I22" s="4">
        <v>1</v>
      </c>
      <c r="J22" s="4">
        <v>1</v>
      </c>
      <c r="K22" s="4" t="s">
        <v>30</v>
      </c>
      <c r="L22" s="4">
        <v>94</v>
      </c>
      <c r="M22" s="4">
        <v>94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44661</v>
      </c>
      <c r="S22" s="6">
        <v>44677</v>
      </c>
      <c r="T22" s="4" t="s">
        <v>34</v>
      </c>
      <c r="U22" s="4">
        <v>94</v>
      </c>
      <c r="V22" s="4">
        <v>0</v>
      </c>
      <c r="W22" s="4">
        <v>0</v>
      </c>
      <c r="X22" s="4" t="s">
        <v>114</v>
      </c>
      <c r="Y22" s="4" t="s">
        <v>47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39</v>
      </c>
      <c r="F23" s="6">
        <v>44661</v>
      </c>
      <c r="G23" s="6">
        <v>44662</v>
      </c>
      <c r="H23" s="4">
        <v>1</v>
      </c>
      <c r="I23" s="4">
        <v>1</v>
      </c>
      <c r="J23" s="4">
        <v>1</v>
      </c>
      <c r="K23" s="4" t="s">
        <v>30</v>
      </c>
      <c r="L23" s="4">
        <v>159</v>
      </c>
      <c r="M23" s="4">
        <v>159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44661</v>
      </c>
      <c r="S23" s="6">
        <v>44677</v>
      </c>
      <c r="T23" s="4" t="s">
        <v>34</v>
      </c>
      <c r="U23" s="4">
        <v>159</v>
      </c>
      <c r="V23" s="4">
        <v>0</v>
      </c>
      <c r="W23" s="4">
        <v>0</v>
      </c>
      <c r="X23" s="4" t="s">
        <v>47</v>
      </c>
      <c r="Y23" s="4" t="s">
        <v>47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75</v>
      </c>
      <c r="E24" s="4" t="s">
        <v>76</v>
      </c>
      <c r="F24" s="6">
        <v>44661</v>
      </c>
      <c r="G24" s="6">
        <v>44662</v>
      </c>
      <c r="H24" s="4">
        <v>1</v>
      </c>
      <c r="I24" s="4">
        <v>1</v>
      </c>
      <c r="J24" s="4">
        <v>1</v>
      </c>
      <c r="K24" s="4" t="s">
        <v>30</v>
      </c>
      <c r="L24" s="4">
        <v>456</v>
      </c>
      <c r="M24" s="4">
        <v>456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44661</v>
      </c>
      <c r="S24" s="6">
        <v>44677</v>
      </c>
      <c r="T24" s="4" t="s">
        <v>34</v>
      </c>
      <c r="U24" s="4">
        <v>456</v>
      </c>
      <c r="V24" s="4">
        <v>0</v>
      </c>
      <c r="W24" s="4">
        <v>0</v>
      </c>
      <c r="X24" s="4" t="s">
        <v>120</v>
      </c>
      <c r="Y24" s="4" t="s">
        <v>47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44661</v>
      </c>
      <c r="G25" s="6">
        <v>44662</v>
      </c>
      <c r="H25" s="4">
        <v>1</v>
      </c>
      <c r="I25" s="4">
        <v>1</v>
      </c>
      <c r="J25" s="4">
        <v>1</v>
      </c>
      <c r="K25" s="4" t="s">
        <v>30</v>
      </c>
      <c r="L25" s="4">
        <v>77</v>
      </c>
      <c r="M25" s="4">
        <v>77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44661</v>
      </c>
      <c r="S25" s="6">
        <v>44677</v>
      </c>
      <c r="T25" s="4" t="s">
        <v>34</v>
      </c>
      <c r="U25" s="4">
        <v>77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44661</v>
      </c>
      <c r="G26" s="6">
        <v>44662</v>
      </c>
      <c r="H26" s="4">
        <v>1</v>
      </c>
      <c r="I26" s="4">
        <v>1</v>
      </c>
      <c r="J26" s="4">
        <v>1</v>
      </c>
      <c r="K26" s="4" t="s">
        <v>30</v>
      </c>
      <c r="L26" s="4">
        <v>213</v>
      </c>
      <c r="M26" s="4">
        <v>213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44661</v>
      </c>
      <c r="S26" s="6">
        <v>44677</v>
      </c>
      <c r="T26" s="4" t="s">
        <v>34</v>
      </c>
      <c r="U26" s="4">
        <v>213</v>
      </c>
      <c r="V26" s="4">
        <v>0</v>
      </c>
      <c r="W26" s="4">
        <v>0</v>
      </c>
      <c r="X26" s="4" t="s">
        <v>129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80</v>
      </c>
      <c r="E27" s="4" t="s">
        <v>81</v>
      </c>
      <c r="F27" s="6">
        <v>44661</v>
      </c>
      <c r="G27" s="6">
        <v>44662</v>
      </c>
      <c r="H27" s="4">
        <v>1</v>
      </c>
      <c r="I27" s="4">
        <v>1</v>
      </c>
      <c r="J27" s="4">
        <v>1</v>
      </c>
      <c r="K27" s="4" t="s">
        <v>30</v>
      </c>
      <c r="L27" s="4">
        <v>374</v>
      </c>
      <c r="M27" s="4">
        <v>374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44661</v>
      </c>
      <c r="S27" s="6">
        <v>44677</v>
      </c>
      <c r="T27" s="4" t="s">
        <v>34</v>
      </c>
      <c r="U27" s="4">
        <v>374</v>
      </c>
      <c r="V27" s="4">
        <v>0</v>
      </c>
      <c r="W27" s="4">
        <v>0</v>
      </c>
      <c r="X27" s="4" t="s">
        <v>133</v>
      </c>
      <c r="Y27" s="4" t="s">
        <v>47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80</v>
      </c>
      <c r="E28" s="4" t="s">
        <v>81</v>
      </c>
      <c r="F28" s="6">
        <v>44661</v>
      </c>
      <c r="G28" s="6">
        <v>44662</v>
      </c>
      <c r="H28" s="4">
        <v>1</v>
      </c>
      <c r="I28" s="4">
        <v>1</v>
      </c>
      <c r="J28" s="4">
        <v>1</v>
      </c>
      <c r="K28" s="4" t="s">
        <v>30</v>
      </c>
      <c r="L28" s="4">
        <v>374</v>
      </c>
      <c r="M28" s="4">
        <v>374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44661</v>
      </c>
      <c r="S28" s="6">
        <v>44677</v>
      </c>
      <c r="T28" s="4" t="s">
        <v>34</v>
      </c>
      <c r="U28" s="4">
        <v>374</v>
      </c>
      <c r="V28" s="4">
        <v>0</v>
      </c>
      <c r="W28" s="4">
        <v>0</v>
      </c>
      <c r="X28" s="4" t="s">
        <v>136</v>
      </c>
      <c r="Y28" s="4" t="s">
        <v>47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80</v>
      </c>
      <c r="E29" s="4" t="s">
        <v>81</v>
      </c>
      <c r="F29" s="6">
        <v>44661</v>
      </c>
      <c r="G29" s="6">
        <v>44662</v>
      </c>
      <c r="H29" s="4">
        <v>1</v>
      </c>
      <c r="I29" s="4">
        <v>1</v>
      </c>
      <c r="J29" s="4">
        <v>1</v>
      </c>
      <c r="K29" s="4" t="s">
        <v>30</v>
      </c>
      <c r="L29" s="4">
        <v>374</v>
      </c>
      <c r="M29" s="4">
        <v>374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44661</v>
      </c>
      <c r="S29" s="6">
        <v>44677</v>
      </c>
      <c r="T29" s="4" t="s">
        <v>34</v>
      </c>
      <c r="U29" s="4">
        <v>374</v>
      </c>
      <c r="V29" s="4">
        <v>0</v>
      </c>
      <c r="W29" s="4">
        <v>0</v>
      </c>
      <c r="X29" s="4" t="s">
        <v>139</v>
      </c>
      <c r="Y29" s="4" t="s">
        <v>47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62</v>
      </c>
      <c r="E30" s="4" t="s">
        <v>63</v>
      </c>
      <c r="F30" s="6">
        <v>44661</v>
      </c>
      <c r="G30" s="6">
        <v>44662</v>
      </c>
      <c r="H30" s="4">
        <v>1</v>
      </c>
      <c r="I30" s="4">
        <v>1</v>
      </c>
      <c r="J30" s="4">
        <v>1</v>
      </c>
      <c r="K30" s="4" t="s">
        <v>30</v>
      </c>
      <c r="L30" s="4">
        <v>482</v>
      </c>
      <c r="M30" s="4">
        <v>482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44661</v>
      </c>
      <c r="S30" s="6">
        <v>44677</v>
      </c>
      <c r="T30" s="4" t="s">
        <v>34</v>
      </c>
      <c r="U30" s="4">
        <v>482</v>
      </c>
      <c r="V30" s="4">
        <v>0</v>
      </c>
      <c r="W30" s="4">
        <v>0</v>
      </c>
      <c r="X30" s="4" t="s">
        <v>142</v>
      </c>
      <c r="Y30" s="4" t="s">
        <v>47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144</v>
      </c>
      <c r="E31" s="4" t="s">
        <v>145</v>
      </c>
      <c r="F31" s="6">
        <v>44661</v>
      </c>
      <c r="G31" s="6">
        <v>44662</v>
      </c>
      <c r="H31" s="4">
        <v>1</v>
      </c>
      <c r="I31" s="4">
        <v>1</v>
      </c>
      <c r="J31" s="4">
        <v>1</v>
      </c>
      <c r="K31" s="4" t="s">
        <v>30</v>
      </c>
      <c r="L31" s="4">
        <v>101</v>
      </c>
      <c r="M31" s="4">
        <v>101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44661</v>
      </c>
      <c r="S31" s="6">
        <v>44677</v>
      </c>
      <c r="T31" s="4" t="s">
        <v>34</v>
      </c>
      <c r="U31" s="4">
        <v>101</v>
      </c>
      <c r="V31" s="4">
        <v>0</v>
      </c>
      <c r="W31" s="4">
        <v>0</v>
      </c>
      <c r="X31" s="4" t="s">
        <v>147</v>
      </c>
      <c r="Y31" s="4" t="s">
        <v>47</v>
      </c>
    </row>
    <row r="32" s="4" customFormat="1" spans="1:25">
      <c r="A32" s="4" t="s">
        <v>148</v>
      </c>
      <c r="B32" s="4" t="s">
        <v>26</v>
      </c>
      <c r="C32" s="4" t="s">
        <v>27</v>
      </c>
      <c r="D32" s="4" t="s">
        <v>122</v>
      </c>
      <c r="E32" s="4" t="s">
        <v>123</v>
      </c>
      <c r="F32" s="6">
        <v>44661</v>
      </c>
      <c r="G32" s="6">
        <v>44662</v>
      </c>
      <c r="H32" s="4">
        <v>1</v>
      </c>
      <c r="I32" s="4">
        <v>1</v>
      </c>
      <c r="J32" s="4">
        <v>1</v>
      </c>
      <c r="K32" s="4" t="s">
        <v>30</v>
      </c>
      <c r="L32" s="4">
        <v>77</v>
      </c>
      <c r="M32" s="4">
        <v>77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44661</v>
      </c>
      <c r="S32" s="6">
        <v>44677</v>
      </c>
      <c r="T32" s="4" t="s">
        <v>34</v>
      </c>
      <c r="U32" s="4">
        <v>77</v>
      </c>
      <c r="V32" s="4">
        <v>0</v>
      </c>
      <c r="W32" s="4">
        <v>0</v>
      </c>
      <c r="X32" s="4" t="s">
        <v>47</v>
      </c>
      <c r="Y32" s="4" t="s">
        <v>47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151</v>
      </c>
      <c r="E33" s="4"/>
      <c r="F33" s="6">
        <v>44661</v>
      </c>
      <c r="G33" s="6">
        <v>44662</v>
      </c>
      <c r="H33" s="4">
        <v>0</v>
      </c>
      <c r="I33" s="4">
        <v>1</v>
      </c>
      <c r="J33" s="4">
        <v>0</v>
      </c>
      <c r="K33" s="4" t="s">
        <v>30</v>
      </c>
      <c r="L33" s="4">
        <v>103</v>
      </c>
      <c r="M33" s="4">
        <v>103</v>
      </c>
      <c r="N33" s="4"/>
      <c r="O33" s="4" t="s">
        <v>32</v>
      </c>
      <c r="P33" s="4" t="s">
        <v>33</v>
      </c>
      <c r="Q33" s="4">
        <v>0</v>
      </c>
      <c r="R33" s="7">
        <v>44661</v>
      </c>
      <c r="S33" s="6">
        <v>44677</v>
      </c>
      <c r="T33" s="4" t="s">
        <v>34</v>
      </c>
      <c r="U33" s="4">
        <v>103</v>
      </c>
      <c r="V33" s="4">
        <v>0</v>
      </c>
      <c r="W33" s="4">
        <v>0</v>
      </c>
      <c r="X33" s="4" t="s">
        <v>47</v>
      </c>
      <c r="Y33" s="4" t="s">
        <v>47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44661</v>
      </c>
      <c r="G34" s="6">
        <v>44662</v>
      </c>
      <c r="H34" s="4">
        <v>1</v>
      </c>
      <c r="I34" s="4">
        <v>1</v>
      </c>
      <c r="J34" s="4">
        <v>1</v>
      </c>
      <c r="K34" s="4" t="s">
        <v>30</v>
      </c>
      <c r="L34" s="4">
        <v>166</v>
      </c>
      <c r="M34" s="4">
        <v>166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44661</v>
      </c>
      <c r="S34" s="6">
        <v>44677</v>
      </c>
      <c r="T34" s="4" t="s">
        <v>34</v>
      </c>
      <c r="U34" s="4">
        <v>166</v>
      </c>
      <c r="V34" s="4">
        <v>0</v>
      </c>
      <c r="W34" s="4">
        <v>0</v>
      </c>
      <c r="X34" s="4" t="s">
        <v>156</v>
      </c>
      <c r="Y34" s="4" t="s">
        <v>157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44661</v>
      </c>
      <c r="G35" s="6">
        <v>44662</v>
      </c>
      <c r="H35" s="4">
        <v>1</v>
      </c>
      <c r="I35" s="4">
        <v>1</v>
      </c>
      <c r="J35" s="4">
        <v>1</v>
      </c>
      <c r="K35" s="4" t="s">
        <v>30</v>
      </c>
      <c r="L35" s="4">
        <v>229</v>
      </c>
      <c r="M35" s="4">
        <v>229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44661</v>
      </c>
      <c r="S35" s="6">
        <v>44677</v>
      </c>
      <c r="T35" s="4" t="s">
        <v>34</v>
      </c>
      <c r="U35" s="4">
        <v>229</v>
      </c>
      <c r="V35" s="4">
        <v>0</v>
      </c>
      <c r="W35" s="4">
        <v>0</v>
      </c>
      <c r="X35" s="4" t="s">
        <v>162</v>
      </c>
      <c r="Y35" s="4" t="s">
        <v>47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80</v>
      </c>
      <c r="E36" s="4" t="s">
        <v>81</v>
      </c>
      <c r="F36" s="6">
        <v>44661</v>
      </c>
      <c r="G36" s="6">
        <v>44662</v>
      </c>
      <c r="H36" s="4">
        <v>1</v>
      </c>
      <c r="I36" s="4">
        <v>1</v>
      </c>
      <c r="J36" s="4">
        <v>1</v>
      </c>
      <c r="K36" s="4" t="s">
        <v>30</v>
      </c>
      <c r="L36" s="4">
        <v>374</v>
      </c>
      <c r="M36" s="4">
        <v>374</v>
      </c>
      <c r="N36" s="4" t="s">
        <v>164</v>
      </c>
      <c r="O36" s="4" t="s">
        <v>32</v>
      </c>
      <c r="P36" s="4" t="s">
        <v>33</v>
      </c>
      <c r="Q36" s="4">
        <v>0</v>
      </c>
      <c r="R36" s="7">
        <v>44661</v>
      </c>
      <c r="S36" s="6">
        <v>44677</v>
      </c>
      <c r="T36" s="4" t="s">
        <v>34</v>
      </c>
      <c r="U36" s="4">
        <v>374</v>
      </c>
      <c r="V36" s="4">
        <v>0</v>
      </c>
      <c r="W36" s="4">
        <v>0</v>
      </c>
      <c r="X36" s="4" t="s">
        <v>165</v>
      </c>
      <c r="Y36" s="4" t="s">
        <v>47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167</v>
      </c>
      <c r="E37" s="4" t="s">
        <v>168</v>
      </c>
      <c r="F37" s="6">
        <v>44661</v>
      </c>
      <c r="G37" s="6">
        <v>44662</v>
      </c>
      <c r="H37" s="4">
        <v>1</v>
      </c>
      <c r="I37" s="4">
        <v>1</v>
      </c>
      <c r="J37" s="4">
        <v>1</v>
      </c>
      <c r="K37" s="4" t="s">
        <v>30</v>
      </c>
      <c r="L37" s="4">
        <v>603</v>
      </c>
      <c r="M37" s="4">
        <v>603</v>
      </c>
      <c r="N37" s="4" t="s">
        <v>169</v>
      </c>
      <c r="O37" s="4" t="s">
        <v>32</v>
      </c>
      <c r="P37" s="4" t="s">
        <v>33</v>
      </c>
      <c r="Q37" s="4">
        <v>0</v>
      </c>
      <c r="R37" s="7">
        <v>44661</v>
      </c>
      <c r="S37" s="6">
        <v>44677</v>
      </c>
      <c r="T37" s="4" t="s">
        <v>34</v>
      </c>
      <c r="U37" s="4">
        <v>603</v>
      </c>
      <c r="V37" s="4">
        <v>0</v>
      </c>
      <c r="W37" s="4">
        <v>0</v>
      </c>
      <c r="X37" s="4" t="s">
        <v>47</v>
      </c>
      <c r="Y37" s="4" t="s">
        <v>47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172</v>
      </c>
      <c r="F38" s="6">
        <v>44661</v>
      </c>
      <c r="G38" s="6">
        <v>44662</v>
      </c>
      <c r="H38" s="4">
        <v>1</v>
      </c>
      <c r="I38" s="4">
        <v>1</v>
      </c>
      <c r="J38" s="4">
        <v>1</v>
      </c>
      <c r="K38" s="4" t="s">
        <v>30</v>
      </c>
      <c r="L38" s="4">
        <v>407</v>
      </c>
      <c r="M38" s="4">
        <v>407</v>
      </c>
      <c r="N38" s="4" t="s">
        <v>173</v>
      </c>
      <c r="O38" s="4" t="s">
        <v>32</v>
      </c>
      <c r="P38" s="4" t="s">
        <v>33</v>
      </c>
      <c r="Q38" s="4">
        <v>0</v>
      </c>
      <c r="R38" s="7">
        <v>44661</v>
      </c>
      <c r="S38" s="6">
        <v>44677</v>
      </c>
      <c r="T38" s="4" t="s">
        <v>34</v>
      </c>
      <c r="U38" s="4">
        <v>407</v>
      </c>
      <c r="V38" s="4">
        <v>0</v>
      </c>
      <c r="W38" s="4">
        <v>0</v>
      </c>
      <c r="X38" s="4" t="s">
        <v>47</v>
      </c>
      <c r="Y38" s="4" t="s">
        <v>174</v>
      </c>
    </row>
    <row r="39" s="4" customFormat="1" spans="1:25">
      <c r="A39" s="4" t="s">
        <v>175</v>
      </c>
      <c r="B39" s="4" t="s">
        <v>26</v>
      </c>
      <c r="C39" s="4" t="s">
        <v>176</v>
      </c>
      <c r="D39" s="4" t="s">
        <v>177</v>
      </c>
      <c r="E39" s="4" t="s">
        <v>178</v>
      </c>
      <c r="F39" s="6">
        <v>44523</v>
      </c>
      <c r="G39" s="6">
        <v>44524</v>
      </c>
      <c r="H39" s="4">
        <v>1</v>
      </c>
      <c r="I39" s="4">
        <v>1</v>
      </c>
      <c r="J39" s="4">
        <v>1</v>
      </c>
      <c r="K39" s="4" t="s">
        <v>30</v>
      </c>
      <c r="L39" s="4">
        <v>145</v>
      </c>
      <c r="M39" s="4">
        <v>145</v>
      </c>
      <c r="N39" s="4" t="s">
        <v>179</v>
      </c>
      <c r="O39" s="4" t="s">
        <v>32</v>
      </c>
      <c r="P39" s="4" t="s">
        <v>33</v>
      </c>
      <c r="Q39" s="4">
        <v>0</v>
      </c>
      <c r="R39" s="7">
        <v>44523.74375</v>
      </c>
      <c r="S39" s="6">
        <v>44677</v>
      </c>
      <c r="T39" s="4" t="s">
        <v>34</v>
      </c>
      <c r="U39" s="4">
        <v>145</v>
      </c>
      <c r="V39" s="4">
        <v>0</v>
      </c>
      <c r="W39" s="4">
        <v>0</v>
      </c>
      <c r="X39" s="4" t="s">
        <v>47</v>
      </c>
      <c r="Y39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topLeftCell="A16" workbookViewId="0">
      <selection activeCell="A44" sqref="A44:A45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180</v>
      </c>
    </row>
    <row r="2" s="4" customFormat="1" spans="1:9">
      <c r="A2" s="5">
        <v>17656302914</v>
      </c>
      <c r="B2" s="6">
        <v>44660</v>
      </c>
      <c r="C2" s="6">
        <v>44662</v>
      </c>
      <c r="D2" s="4">
        <v>823</v>
      </c>
      <c r="E2" s="4" t="str">
        <f>VLOOKUP(A2,HOP!A:L,12,0)</f>
        <v>823.00</v>
      </c>
      <c r="F2" s="4" t="str">
        <f>VLOOKUP(A2,HOP!A:C,3,0)</f>
        <v>2468703</v>
      </c>
      <c r="G2" s="4">
        <f>D2-E2</f>
        <v>0</v>
      </c>
      <c r="H2" s="4" t="str">
        <f>$H$1&amp;F2</f>
        <v>，2468703</v>
      </c>
      <c r="I2" s="4" t="str">
        <f>VLOOKUP(A2,HOP!A:U,21,0)</f>
        <v>直连</v>
      </c>
    </row>
    <row r="3" s="4" customFormat="1" spans="1:9">
      <c r="A3" s="5">
        <v>17700134770</v>
      </c>
      <c r="B3" s="6">
        <v>44660</v>
      </c>
      <c r="C3" s="6">
        <v>44662</v>
      </c>
      <c r="D3" s="4">
        <v>712</v>
      </c>
      <c r="E3" s="4" t="str">
        <f>VLOOKUP(A3,HOP!A:L,12,0)</f>
        <v>712.00</v>
      </c>
      <c r="F3" s="4" t="str">
        <f>VLOOKUP(A3,HOP!A:C,3,0)</f>
        <v>2479426</v>
      </c>
      <c r="G3" s="4">
        <f t="shared" ref="G3:G38" si="0">D3-E3</f>
        <v>0</v>
      </c>
      <c r="H3" s="4" t="str">
        <f t="shared" ref="H3:H38" si="1">$H$1&amp;F3</f>
        <v>，2479426</v>
      </c>
      <c r="I3" s="4" t="str">
        <f>VLOOKUP(A3,HOP!A:U,21,0)</f>
        <v>直连</v>
      </c>
    </row>
    <row r="4" s="4" customFormat="1" spans="1:9">
      <c r="A4" s="5">
        <v>17769273051</v>
      </c>
      <c r="B4" s="6">
        <v>44661</v>
      </c>
      <c r="C4" s="6">
        <v>44662</v>
      </c>
      <c r="D4" s="4">
        <v>323</v>
      </c>
      <c r="E4" s="4" t="str">
        <f>VLOOKUP(A4,HOP!A:L,12,0)</f>
        <v>323.00</v>
      </c>
      <c r="F4" s="4" t="str">
        <f>VLOOKUP(A4,HOP!A:C,3,0)</f>
        <v>2499173</v>
      </c>
      <c r="G4" s="4">
        <f t="shared" si="0"/>
        <v>0</v>
      </c>
      <c r="H4" s="4" t="str">
        <f t="shared" si="1"/>
        <v>，2499173</v>
      </c>
      <c r="I4" s="4" t="str">
        <f>VLOOKUP(A4,HOP!A:U,21,0)</f>
        <v>直连</v>
      </c>
    </row>
    <row r="5" s="4" customFormat="1" spans="1:9">
      <c r="A5" s="5">
        <v>17770154401</v>
      </c>
      <c r="B5" s="6">
        <v>44661</v>
      </c>
      <c r="C5" s="6">
        <v>44662</v>
      </c>
      <c r="D5" s="4">
        <v>365</v>
      </c>
      <c r="E5" s="4" t="str">
        <f>VLOOKUP(A5,HOP!A:L,12,0)</f>
        <v>365.00</v>
      </c>
      <c r="F5" s="4" t="str">
        <f>VLOOKUP(A5,HOP!A:C,3,0)</f>
        <v>2499721</v>
      </c>
      <c r="G5" s="4">
        <f t="shared" si="0"/>
        <v>0</v>
      </c>
      <c r="H5" s="4" t="str">
        <f t="shared" si="1"/>
        <v>，2499721</v>
      </c>
      <c r="I5" s="4" t="str">
        <f>VLOOKUP(A5,HOP!A:U,21,0)</f>
        <v>直连</v>
      </c>
    </row>
    <row r="6" s="4" customFormat="1" spans="1:9">
      <c r="A6" s="5">
        <v>17773395330</v>
      </c>
      <c r="B6" s="6">
        <v>44661</v>
      </c>
      <c r="C6" s="6">
        <v>44662</v>
      </c>
      <c r="D6" s="4">
        <v>325</v>
      </c>
      <c r="E6" s="4" t="str">
        <f>VLOOKUP(A6,HOP!A:L,12,0)</f>
        <v>325.00</v>
      </c>
      <c r="F6" s="4" t="str">
        <f>VLOOKUP(A6,HOP!A:C,3,0)</f>
        <v>2502336</v>
      </c>
      <c r="G6" s="4">
        <f t="shared" si="0"/>
        <v>0</v>
      </c>
      <c r="H6" s="4" t="str">
        <f t="shared" si="1"/>
        <v>，2502336</v>
      </c>
      <c r="I6" s="4" t="str">
        <f>VLOOKUP(A6,HOP!A:U,21,0)</f>
        <v>直连</v>
      </c>
    </row>
    <row r="7" s="4" customFormat="1" spans="1:9">
      <c r="A7" s="5">
        <v>17780055292</v>
      </c>
      <c r="B7" s="6">
        <v>44661</v>
      </c>
      <c r="C7" s="6">
        <v>44662</v>
      </c>
      <c r="D7" s="4">
        <v>417</v>
      </c>
      <c r="E7" s="4" t="str">
        <f>VLOOKUP(A7,HOP!A:L,12,0)</f>
        <v>417.00</v>
      </c>
      <c r="F7" s="4" t="str">
        <f>VLOOKUP(A7,HOP!A:C,3,0)</f>
        <v>2503540</v>
      </c>
      <c r="G7" s="4">
        <f t="shared" si="0"/>
        <v>0</v>
      </c>
      <c r="H7" s="4" t="str">
        <f t="shared" si="1"/>
        <v>，2503540</v>
      </c>
      <c r="I7" s="4" t="str">
        <f>VLOOKUP(A7,HOP!A:U,21,0)</f>
        <v>直连</v>
      </c>
    </row>
    <row r="8" s="4" customFormat="1" spans="1:9">
      <c r="A8" s="5">
        <v>17780104899</v>
      </c>
      <c r="B8" s="6">
        <v>44661</v>
      </c>
      <c r="C8" s="6">
        <v>44662</v>
      </c>
      <c r="D8" s="4">
        <v>180</v>
      </c>
      <c r="E8" s="4" t="str">
        <f>VLOOKUP(A8,HOP!A:L,12,0)</f>
        <v>180.00</v>
      </c>
      <c r="F8" s="4" t="str">
        <f>VLOOKUP(A8,HOP!A:C,3,0)</f>
        <v>2503562</v>
      </c>
      <c r="G8" s="4">
        <f t="shared" si="0"/>
        <v>0</v>
      </c>
      <c r="H8" s="4" t="str">
        <f t="shared" si="1"/>
        <v>，2503562</v>
      </c>
      <c r="I8" s="4" t="str">
        <f>VLOOKUP(A8,HOP!A:U,21,0)</f>
        <v>直连</v>
      </c>
    </row>
    <row r="9" s="4" customFormat="1" spans="1:9">
      <c r="A9" s="5">
        <v>17780291953</v>
      </c>
      <c r="B9" s="6">
        <v>44661</v>
      </c>
      <c r="C9" s="6">
        <v>44662</v>
      </c>
      <c r="D9" s="4">
        <v>180</v>
      </c>
      <c r="E9" s="4" t="str">
        <f>VLOOKUP(A9,HOP!A:L,12,0)</f>
        <v>180.00</v>
      </c>
      <c r="F9" s="4" t="str">
        <f>VLOOKUP(A9,HOP!A:C,3,0)</f>
        <v>2503636</v>
      </c>
      <c r="G9" s="4">
        <f t="shared" si="0"/>
        <v>0</v>
      </c>
      <c r="H9" s="4" t="str">
        <f t="shared" si="1"/>
        <v>，2503636</v>
      </c>
      <c r="I9" s="4" t="str">
        <f>VLOOKUP(A9,HOP!A:U,21,0)</f>
        <v>直连</v>
      </c>
    </row>
    <row r="10" s="4" customFormat="1" spans="1:9">
      <c r="A10" s="5">
        <v>17780393416</v>
      </c>
      <c r="B10" s="6">
        <v>44661</v>
      </c>
      <c r="C10" s="6">
        <v>44662</v>
      </c>
      <c r="D10" s="4">
        <v>180</v>
      </c>
      <c r="E10" s="4" t="str">
        <f>VLOOKUP(A10,HOP!A:L,12,0)</f>
        <v>180.00</v>
      </c>
      <c r="F10" s="4" t="str">
        <f>VLOOKUP(A10,HOP!A:C,3,0)</f>
        <v>2503674</v>
      </c>
      <c r="G10" s="4">
        <f t="shared" si="0"/>
        <v>0</v>
      </c>
      <c r="H10" s="4" t="str">
        <f t="shared" si="1"/>
        <v>，2503674</v>
      </c>
      <c r="I10" s="4" t="str">
        <f>VLOOKUP(A10,HOP!A:U,21,0)</f>
        <v>直连</v>
      </c>
    </row>
    <row r="11" s="4" customFormat="1" spans="1:9">
      <c r="A11" s="5">
        <v>17780442185</v>
      </c>
      <c r="B11" s="6">
        <v>44661</v>
      </c>
      <c r="C11" s="6">
        <v>44662</v>
      </c>
      <c r="D11" s="4">
        <v>180</v>
      </c>
      <c r="E11" s="4" t="str">
        <f>VLOOKUP(A11,HOP!A:L,12,0)</f>
        <v>180.00</v>
      </c>
      <c r="F11" s="4" t="str">
        <f>VLOOKUP(A11,HOP!A:C,3,0)</f>
        <v>2503694</v>
      </c>
      <c r="G11" s="4">
        <f t="shared" si="0"/>
        <v>0</v>
      </c>
      <c r="H11" s="4" t="str">
        <f t="shared" si="1"/>
        <v>，2503694</v>
      </c>
      <c r="I11" s="4" t="str">
        <f>VLOOKUP(A11,HOP!A:U,21,0)</f>
        <v>直连</v>
      </c>
    </row>
    <row r="12" s="4" customFormat="1" spans="1:9">
      <c r="A12" s="5">
        <v>17780874256</v>
      </c>
      <c r="B12" s="6">
        <v>44661</v>
      </c>
      <c r="C12" s="6">
        <v>44662</v>
      </c>
      <c r="D12" s="4">
        <v>432</v>
      </c>
      <c r="E12" s="4" t="str">
        <f>VLOOKUP(A12,HOP!A:L,12,0)</f>
        <v>432.00</v>
      </c>
      <c r="F12" s="4" t="str">
        <f>VLOOKUP(A12,HOP!A:C,3,0)</f>
        <v>2503986</v>
      </c>
      <c r="G12" s="4">
        <f t="shared" si="0"/>
        <v>0</v>
      </c>
      <c r="H12" s="4" t="str">
        <f t="shared" si="1"/>
        <v>，2503986</v>
      </c>
      <c r="I12" s="4" t="str">
        <f>VLOOKUP(A12,HOP!A:U,21,0)</f>
        <v>直连</v>
      </c>
    </row>
    <row r="13" s="4" customFormat="1" spans="1:9">
      <c r="A13" s="5">
        <v>17781002467</v>
      </c>
      <c r="B13" s="6">
        <v>44660</v>
      </c>
      <c r="C13" s="6">
        <v>44662</v>
      </c>
      <c r="D13" s="4">
        <v>919</v>
      </c>
      <c r="E13" s="4" t="str">
        <f>VLOOKUP(A13,HOP!A:L,12,0)</f>
        <v>919.00</v>
      </c>
      <c r="F13" s="4" t="str">
        <f>VLOOKUP(A13,HOP!A:C,3,0)</f>
        <v>2504055</v>
      </c>
      <c r="G13" s="4">
        <f t="shared" si="0"/>
        <v>0</v>
      </c>
      <c r="H13" s="4" t="str">
        <f t="shared" si="1"/>
        <v>，2504055</v>
      </c>
      <c r="I13" s="4" t="str">
        <f>VLOOKUP(A13,HOP!A:U,21,0)</f>
        <v>直连</v>
      </c>
    </row>
    <row r="14" s="4" customFormat="1" spans="1:9">
      <c r="A14" s="5">
        <v>17781517885</v>
      </c>
      <c r="B14" s="6">
        <v>44661</v>
      </c>
      <c r="C14" s="6">
        <v>44662</v>
      </c>
      <c r="D14" s="4">
        <v>278</v>
      </c>
      <c r="E14" s="4" t="str">
        <f>VLOOKUP(A14,HOP!A:L,12,0)</f>
        <v>278.00</v>
      </c>
      <c r="F14" s="4" t="str">
        <f>VLOOKUP(A14,HOP!A:C,3,0)</f>
        <v>2504339</v>
      </c>
      <c r="G14" s="4">
        <f t="shared" si="0"/>
        <v>0</v>
      </c>
      <c r="H14" s="4" t="str">
        <f t="shared" si="1"/>
        <v>，2504339</v>
      </c>
      <c r="I14" s="4" t="str">
        <f>VLOOKUP(A14,HOP!A:U,21,0)</f>
        <v>直连</v>
      </c>
    </row>
    <row r="15" s="4" customFormat="1" spans="1:9">
      <c r="A15" s="5">
        <v>17781525765</v>
      </c>
      <c r="B15" s="6">
        <v>44661</v>
      </c>
      <c r="C15" s="6">
        <v>44662</v>
      </c>
      <c r="D15" s="4">
        <v>254</v>
      </c>
      <c r="E15" s="4" t="str">
        <f>VLOOKUP(A15,HOP!A:L,12,0)</f>
        <v>254.00</v>
      </c>
      <c r="F15" s="4" t="str">
        <f>VLOOKUP(A15,HOP!A:C,3,0)</f>
        <v>2504346</v>
      </c>
      <c r="G15" s="4">
        <f t="shared" si="0"/>
        <v>0</v>
      </c>
      <c r="H15" s="4" t="str">
        <f t="shared" si="1"/>
        <v>，2504346</v>
      </c>
      <c r="I15" s="4" t="str">
        <f>VLOOKUP(A15,HOP!A:U,21,0)</f>
        <v>直连</v>
      </c>
    </row>
    <row r="16" s="4" customFormat="1" spans="1:9">
      <c r="A16" s="5">
        <v>17782697058</v>
      </c>
      <c r="B16" s="6">
        <v>44661</v>
      </c>
      <c r="C16" s="6">
        <v>44662</v>
      </c>
      <c r="D16" s="4">
        <v>486</v>
      </c>
      <c r="E16" s="4" t="str">
        <f>VLOOKUP(A16,HOP!A:L,12,0)</f>
        <v>486.00</v>
      </c>
      <c r="F16" s="4" t="str">
        <f>VLOOKUP(A16,HOP!A:C,3,0)</f>
        <v>2505181</v>
      </c>
      <c r="G16" s="4">
        <f t="shared" si="0"/>
        <v>0</v>
      </c>
      <c r="H16" s="4" t="str">
        <f t="shared" si="1"/>
        <v>，2505181</v>
      </c>
      <c r="I16" s="4" t="str">
        <f>VLOOKUP(A16,HOP!A:U,21,0)</f>
        <v>直连</v>
      </c>
    </row>
    <row r="17" s="4" customFormat="1" spans="1:9">
      <c r="A17" s="5">
        <v>17782709884</v>
      </c>
      <c r="B17" s="6">
        <v>44661</v>
      </c>
      <c r="C17" s="6">
        <v>44662</v>
      </c>
      <c r="D17" s="4">
        <v>486</v>
      </c>
      <c r="E17" s="4" t="str">
        <f>VLOOKUP(A17,HOP!A:L,12,0)</f>
        <v>486.00</v>
      </c>
      <c r="F17" s="4" t="str">
        <f>VLOOKUP(A17,HOP!A:C,3,0)</f>
        <v>2505190</v>
      </c>
      <c r="G17" s="4">
        <f t="shared" si="0"/>
        <v>0</v>
      </c>
      <c r="H17" s="4" t="str">
        <f t="shared" si="1"/>
        <v>，2505190</v>
      </c>
      <c r="I17" s="4" t="str">
        <f>VLOOKUP(A17,HOP!A:U,21,0)</f>
        <v>直连</v>
      </c>
    </row>
    <row r="18" s="4" customFormat="1" hidden="1" spans="1:9">
      <c r="A18" s="5">
        <v>17782718717</v>
      </c>
      <c r="B18" s="6">
        <v>44661</v>
      </c>
      <c r="C18" s="6">
        <v>44662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17782740559</v>
      </c>
      <c r="B19" s="6">
        <v>44661</v>
      </c>
      <c r="C19" s="6">
        <v>44662</v>
      </c>
      <c r="D19" s="4">
        <v>486</v>
      </c>
      <c r="E19" s="4" t="str">
        <f>VLOOKUP(A19,HOP!A:L,12,0)</f>
        <v>486.00</v>
      </c>
      <c r="F19" s="4" t="str">
        <f>VLOOKUP(A19,HOP!A:C,3,0)</f>
        <v>2505215</v>
      </c>
      <c r="G19" s="4">
        <f t="shared" si="0"/>
        <v>0</v>
      </c>
      <c r="H19" s="4" t="str">
        <f t="shared" si="1"/>
        <v>，2505215</v>
      </c>
      <c r="I19" s="4" t="str">
        <f>VLOOKUP(A19,HOP!A:U,21,0)</f>
        <v>直连</v>
      </c>
    </row>
    <row r="20" s="4" customFormat="1" spans="1:9">
      <c r="A20" s="5">
        <v>17782741361</v>
      </c>
      <c r="B20" s="6">
        <v>44661</v>
      </c>
      <c r="C20" s="6">
        <v>44662</v>
      </c>
      <c r="D20" s="4">
        <v>140</v>
      </c>
      <c r="E20" s="4" t="str">
        <f>VLOOKUP(A20,HOP!A:L,12,0)</f>
        <v>140.00</v>
      </c>
      <c r="F20" s="4" t="str">
        <f>VLOOKUP(A20,HOP!A:C,3,0)</f>
        <v>2505217</v>
      </c>
      <c r="G20" s="4">
        <f t="shared" si="0"/>
        <v>0</v>
      </c>
      <c r="H20" s="4" t="str">
        <f t="shared" si="1"/>
        <v>，2505217</v>
      </c>
      <c r="I20" s="4" t="str">
        <f>VLOOKUP(A20,HOP!A:U,21,0)</f>
        <v>直连</v>
      </c>
    </row>
    <row r="21" s="4" customFormat="1" spans="1:9">
      <c r="A21" s="5">
        <v>17782873505</v>
      </c>
      <c r="B21" s="6">
        <v>44661</v>
      </c>
      <c r="C21" s="6">
        <v>44662</v>
      </c>
      <c r="D21" s="4">
        <v>94</v>
      </c>
      <c r="E21" s="4" t="str">
        <f>VLOOKUP(A21,HOP!A:L,12,0)</f>
        <v>94.00</v>
      </c>
      <c r="F21" s="4" t="str">
        <f>VLOOKUP(A21,HOP!A:C,3,0)</f>
        <v>2505287</v>
      </c>
      <c r="G21" s="4">
        <f t="shared" si="0"/>
        <v>0</v>
      </c>
      <c r="H21" s="4" t="str">
        <f t="shared" si="1"/>
        <v>，2505287</v>
      </c>
      <c r="I21" s="4" t="str">
        <f>VLOOKUP(A21,HOP!A:U,21,0)</f>
        <v>直连</v>
      </c>
    </row>
    <row r="22" s="4" customFormat="1" spans="1:9">
      <c r="A22" s="5">
        <v>17782878203</v>
      </c>
      <c r="B22" s="6">
        <v>44661</v>
      </c>
      <c r="C22" s="6">
        <v>44662</v>
      </c>
      <c r="D22" s="4">
        <v>159</v>
      </c>
      <c r="E22" s="4" t="str">
        <f>VLOOKUP(A22,HOP!A:L,12,0)</f>
        <v>159.00</v>
      </c>
      <c r="F22" s="4" t="str">
        <f>VLOOKUP(A22,HOP!A:C,3,0)</f>
        <v>2505290</v>
      </c>
      <c r="G22" s="4">
        <f t="shared" si="0"/>
        <v>0</v>
      </c>
      <c r="H22" s="4" t="str">
        <f t="shared" si="1"/>
        <v>，2505290</v>
      </c>
      <c r="I22" s="4" t="str">
        <f>VLOOKUP(A22,HOP!A:U,21,0)</f>
        <v>直连</v>
      </c>
    </row>
    <row r="23" s="4" customFormat="1" spans="1:9">
      <c r="A23" s="5">
        <v>17782882424</v>
      </c>
      <c r="B23" s="6">
        <v>44661</v>
      </c>
      <c r="C23" s="6">
        <v>44662</v>
      </c>
      <c r="D23" s="4">
        <v>456</v>
      </c>
      <c r="E23" s="4" t="str">
        <f>VLOOKUP(A23,HOP!A:L,12,0)</f>
        <v>456.00</v>
      </c>
      <c r="F23" s="4" t="str">
        <f>VLOOKUP(A23,HOP!A:C,3,0)</f>
        <v>2505298</v>
      </c>
      <c r="G23" s="4">
        <f t="shared" si="0"/>
        <v>0</v>
      </c>
      <c r="H23" s="4" t="str">
        <f t="shared" si="1"/>
        <v>，2505298</v>
      </c>
      <c r="I23" s="4" t="str">
        <f>VLOOKUP(A23,HOP!A:U,21,0)</f>
        <v>直连</v>
      </c>
    </row>
    <row r="24" s="4" customFormat="1" spans="1:9">
      <c r="A24" s="5">
        <v>17783006603</v>
      </c>
      <c r="B24" s="6">
        <v>44661</v>
      </c>
      <c r="C24" s="6">
        <v>44662</v>
      </c>
      <c r="D24" s="4">
        <v>77</v>
      </c>
      <c r="E24" s="4" t="str">
        <f>VLOOKUP(A24,HOP!A:L,12,0)</f>
        <v>77.00</v>
      </c>
      <c r="F24" s="4" t="str">
        <f>VLOOKUP(A24,HOP!A:C,3,0)</f>
        <v>2505372</v>
      </c>
      <c r="G24" s="4">
        <f t="shared" si="0"/>
        <v>0</v>
      </c>
      <c r="H24" s="4" t="str">
        <f t="shared" si="1"/>
        <v>，2505372</v>
      </c>
      <c r="I24" s="4" t="str">
        <f>VLOOKUP(A24,HOP!A:U,21,0)</f>
        <v>直连</v>
      </c>
    </row>
    <row r="25" s="4" customFormat="1" spans="1:9">
      <c r="A25" s="5">
        <v>17783013574</v>
      </c>
      <c r="B25" s="6">
        <v>44661</v>
      </c>
      <c r="C25" s="6">
        <v>44662</v>
      </c>
      <c r="D25" s="4">
        <v>213</v>
      </c>
      <c r="E25" s="4" t="str">
        <f>VLOOKUP(A25,HOP!A:L,12,0)</f>
        <v>213.00</v>
      </c>
      <c r="F25" s="4" t="str">
        <f>VLOOKUP(A25,HOP!A:C,3,0)</f>
        <v>2505374</v>
      </c>
      <c r="G25" s="4">
        <f t="shared" si="0"/>
        <v>0</v>
      </c>
      <c r="H25" s="4" t="str">
        <f t="shared" si="1"/>
        <v>，2505374</v>
      </c>
      <c r="I25" s="4" t="str">
        <f>VLOOKUP(A25,HOP!A:U,21,0)</f>
        <v>直连</v>
      </c>
    </row>
    <row r="26" s="4" customFormat="1" spans="1:9">
      <c r="A26" s="5">
        <v>17783029403</v>
      </c>
      <c r="B26" s="6">
        <v>44661</v>
      </c>
      <c r="C26" s="6">
        <v>44662</v>
      </c>
      <c r="D26" s="4">
        <v>374</v>
      </c>
      <c r="E26" s="4" t="str">
        <f>VLOOKUP(A26,HOP!A:L,12,0)</f>
        <v>374.00</v>
      </c>
      <c r="F26" s="4" t="str">
        <f>VLOOKUP(A26,HOP!A:C,3,0)</f>
        <v>2505381</v>
      </c>
      <c r="G26" s="4">
        <f t="shared" si="0"/>
        <v>0</v>
      </c>
      <c r="H26" s="4" t="str">
        <f t="shared" si="1"/>
        <v>，2505381</v>
      </c>
      <c r="I26" s="4" t="str">
        <f>VLOOKUP(A26,HOP!A:U,21,0)</f>
        <v>直连</v>
      </c>
    </row>
    <row r="27" s="4" customFormat="1" spans="1:9">
      <c r="A27" s="5">
        <v>17783045177</v>
      </c>
      <c r="B27" s="6">
        <v>44661</v>
      </c>
      <c r="C27" s="6">
        <v>44662</v>
      </c>
      <c r="D27" s="4">
        <v>374</v>
      </c>
      <c r="E27" s="4" t="str">
        <f>VLOOKUP(A27,HOP!A:L,12,0)</f>
        <v>374.00</v>
      </c>
      <c r="F27" s="4" t="str">
        <f>VLOOKUP(A27,HOP!A:C,3,0)</f>
        <v>2505391</v>
      </c>
      <c r="G27" s="4">
        <f t="shared" si="0"/>
        <v>0</v>
      </c>
      <c r="H27" s="4" t="str">
        <f t="shared" si="1"/>
        <v>，2505391</v>
      </c>
      <c r="I27" s="4" t="str">
        <f>VLOOKUP(A27,HOP!A:U,21,0)</f>
        <v>直连</v>
      </c>
    </row>
    <row r="28" s="4" customFormat="1" spans="1:9">
      <c r="A28" s="5">
        <v>17783046772</v>
      </c>
      <c r="B28" s="6">
        <v>44661</v>
      </c>
      <c r="C28" s="6">
        <v>44662</v>
      </c>
      <c r="D28" s="4">
        <v>374</v>
      </c>
      <c r="E28" s="4" t="str">
        <f>VLOOKUP(A28,HOP!A:L,12,0)</f>
        <v>374.00</v>
      </c>
      <c r="F28" s="4" t="str">
        <f>VLOOKUP(A28,HOP!A:C,3,0)</f>
        <v>2505392</v>
      </c>
      <c r="G28" s="4">
        <f t="shared" si="0"/>
        <v>0</v>
      </c>
      <c r="H28" s="4" t="str">
        <f t="shared" si="1"/>
        <v>，2505392</v>
      </c>
      <c r="I28" s="4" t="str">
        <f>VLOOKUP(A28,HOP!A:U,21,0)</f>
        <v>直连</v>
      </c>
    </row>
    <row r="29" s="4" customFormat="1" spans="1:9">
      <c r="A29" s="5">
        <v>17783090709</v>
      </c>
      <c r="B29" s="6">
        <v>44661</v>
      </c>
      <c r="C29" s="6">
        <v>44662</v>
      </c>
      <c r="D29" s="4">
        <v>482</v>
      </c>
      <c r="E29" s="4" t="str">
        <f>VLOOKUP(A29,HOP!A:L,12,0)</f>
        <v>482.00</v>
      </c>
      <c r="F29" s="4" t="str">
        <f>VLOOKUP(A29,HOP!A:C,3,0)</f>
        <v>2505421</v>
      </c>
      <c r="G29" s="4">
        <f t="shared" si="0"/>
        <v>0</v>
      </c>
      <c r="H29" s="4" t="str">
        <f t="shared" si="1"/>
        <v>，2505421</v>
      </c>
      <c r="I29" s="4" t="str">
        <f>VLOOKUP(A29,HOP!A:U,21,0)</f>
        <v>直连</v>
      </c>
    </row>
    <row r="30" s="4" customFormat="1" spans="1:9">
      <c r="A30" s="5">
        <v>17783211527</v>
      </c>
      <c r="B30" s="6">
        <v>44661</v>
      </c>
      <c r="C30" s="6">
        <v>44662</v>
      </c>
      <c r="D30" s="4">
        <v>101</v>
      </c>
      <c r="E30" s="4" t="str">
        <f>VLOOKUP(A30,HOP!A:L,12,0)</f>
        <v>101.00</v>
      </c>
      <c r="F30" s="4" t="str">
        <f>VLOOKUP(A30,HOP!A:C,3,0)</f>
        <v>2505486</v>
      </c>
      <c r="G30" s="4">
        <f t="shared" si="0"/>
        <v>0</v>
      </c>
      <c r="H30" s="4" t="str">
        <f t="shared" si="1"/>
        <v>，2505486</v>
      </c>
      <c r="I30" s="4" t="str">
        <f>VLOOKUP(A30,HOP!A:U,21,0)</f>
        <v>直连</v>
      </c>
    </row>
    <row r="31" s="4" customFormat="1" spans="1:9">
      <c r="A31" s="5">
        <v>17783225303</v>
      </c>
      <c r="B31" s="6">
        <v>44661</v>
      </c>
      <c r="C31" s="6">
        <v>44662</v>
      </c>
      <c r="D31" s="4">
        <v>77</v>
      </c>
      <c r="E31" s="4" t="str">
        <f>VLOOKUP(A31,HOP!A:L,12,0)</f>
        <v>77.00</v>
      </c>
      <c r="F31" s="4" t="str">
        <f>VLOOKUP(A31,HOP!A:C,3,0)</f>
        <v>2505496</v>
      </c>
      <c r="G31" s="4">
        <f t="shared" si="0"/>
        <v>0</v>
      </c>
      <c r="H31" s="4" t="str">
        <f t="shared" si="1"/>
        <v>，2505496</v>
      </c>
      <c r="I31" s="4" t="str">
        <f>VLOOKUP(A31,HOP!A:U,21,0)</f>
        <v>直连</v>
      </c>
    </row>
    <row r="32" s="4" customFormat="1" spans="1:9">
      <c r="A32" s="5">
        <v>17783233200</v>
      </c>
      <c r="B32" s="6">
        <v>44661</v>
      </c>
      <c r="C32" s="6">
        <v>44662</v>
      </c>
      <c r="D32" s="4">
        <v>103</v>
      </c>
      <c r="E32" s="4" t="str">
        <f>VLOOKUP(A32,HOP!A:L,12,0)</f>
        <v>103.00</v>
      </c>
      <c r="F32" s="4" t="str">
        <f>VLOOKUP(A32,HOP!A:C,3,0)</f>
        <v>2505502</v>
      </c>
      <c r="G32" s="4">
        <f t="shared" si="0"/>
        <v>0</v>
      </c>
      <c r="H32" s="4" t="str">
        <f t="shared" si="1"/>
        <v>，2505502</v>
      </c>
      <c r="I32" s="4" t="str">
        <f>VLOOKUP(A32,HOP!A:U,21,0)</f>
        <v>直连</v>
      </c>
    </row>
    <row r="33" s="4" customFormat="1" spans="1:9">
      <c r="A33" s="5">
        <v>17783283736</v>
      </c>
      <c r="B33" s="6">
        <v>44661</v>
      </c>
      <c r="C33" s="6">
        <v>44662</v>
      </c>
      <c r="D33" s="4">
        <v>166</v>
      </c>
      <c r="E33" s="4" t="str">
        <f>VLOOKUP(A33,HOP!A:L,12,0)</f>
        <v>166.00</v>
      </c>
      <c r="F33" s="4" t="str">
        <f>VLOOKUP(A33,HOP!A:C,3,0)</f>
        <v>2505530</v>
      </c>
      <c r="G33" s="4">
        <f t="shared" si="0"/>
        <v>0</v>
      </c>
      <c r="H33" s="4" t="str">
        <f t="shared" si="1"/>
        <v>，2505530</v>
      </c>
      <c r="I33" s="4" t="str">
        <f>VLOOKUP(A33,HOP!A:U,21,0)</f>
        <v>直连</v>
      </c>
    </row>
    <row r="34" s="4" customFormat="1" spans="1:9">
      <c r="A34" s="5">
        <v>17783340546</v>
      </c>
      <c r="B34" s="6">
        <v>44661</v>
      </c>
      <c r="C34" s="6">
        <v>44662</v>
      </c>
      <c r="D34" s="4">
        <v>229</v>
      </c>
      <c r="E34" s="4" t="str">
        <f>VLOOKUP(A34,HOP!A:L,12,0)</f>
        <v>229.00</v>
      </c>
      <c r="F34" s="4" t="str">
        <f>VLOOKUP(A34,HOP!A:C,3,0)</f>
        <v>2505558</v>
      </c>
      <c r="G34" s="4">
        <f t="shared" si="0"/>
        <v>0</v>
      </c>
      <c r="H34" s="4" t="str">
        <f t="shared" si="1"/>
        <v>，2505558</v>
      </c>
      <c r="I34" s="4" t="str">
        <f>VLOOKUP(A34,HOP!A:U,21,0)</f>
        <v>直连</v>
      </c>
    </row>
    <row r="35" s="4" customFormat="1" spans="1:9">
      <c r="A35" s="5">
        <v>17783476168</v>
      </c>
      <c r="B35" s="6">
        <v>44661</v>
      </c>
      <c r="C35" s="6">
        <v>44662</v>
      </c>
      <c r="D35" s="4">
        <v>374</v>
      </c>
      <c r="E35" s="4" t="str">
        <f>VLOOKUP(A35,HOP!A:L,12,0)</f>
        <v>374.00</v>
      </c>
      <c r="F35" s="4" t="str">
        <f>VLOOKUP(A35,HOP!A:C,3,0)</f>
        <v>2505645</v>
      </c>
      <c r="G35" s="4">
        <f t="shared" si="0"/>
        <v>0</v>
      </c>
      <c r="H35" s="4" t="str">
        <f t="shared" si="1"/>
        <v>，2505645</v>
      </c>
      <c r="I35" s="4" t="str">
        <f>VLOOKUP(A35,HOP!A:U,21,0)</f>
        <v>直连</v>
      </c>
    </row>
    <row r="36" s="4" customFormat="1" spans="1:9">
      <c r="A36" s="5">
        <v>17788695757</v>
      </c>
      <c r="B36" s="6">
        <v>44661</v>
      </c>
      <c r="C36" s="6">
        <v>44662</v>
      </c>
      <c r="D36" s="4">
        <v>603</v>
      </c>
      <c r="E36" s="4" t="str">
        <f>VLOOKUP(A36,HOP!A:L,12,0)</f>
        <v>603.00</v>
      </c>
      <c r="F36" s="4" t="str">
        <f>VLOOKUP(A36,HOP!A:C,3,0)</f>
        <v>2506031</v>
      </c>
      <c r="G36" s="4">
        <f t="shared" si="0"/>
        <v>0</v>
      </c>
      <c r="H36" s="4" t="str">
        <f t="shared" si="1"/>
        <v>，2506031</v>
      </c>
      <c r="I36" s="4" t="str">
        <f>VLOOKUP(A36,HOP!A:U,21,0)</f>
        <v>直连</v>
      </c>
    </row>
    <row r="37" s="4" customFormat="1" spans="1:9">
      <c r="A37" s="5">
        <v>17788744819</v>
      </c>
      <c r="B37" s="6">
        <v>44661</v>
      </c>
      <c r="C37" s="6">
        <v>44662</v>
      </c>
      <c r="D37" s="4">
        <v>407</v>
      </c>
      <c r="E37" s="4" t="str">
        <f>VLOOKUP(A37,HOP!A:L,12,0)</f>
        <v>407.00</v>
      </c>
      <c r="F37" s="4" t="str">
        <f>VLOOKUP(A37,HOP!A:C,3,0)</f>
        <v>2506045</v>
      </c>
      <c r="G37" s="4">
        <f t="shared" si="0"/>
        <v>0</v>
      </c>
      <c r="H37" s="4" t="str">
        <f t="shared" si="1"/>
        <v>，2506045</v>
      </c>
      <c r="I37" s="4" t="str">
        <f>VLOOKUP(A37,HOP!A:U,21,0)</f>
        <v>直连</v>
      </c>
    </row>
    <row r="38" s="4" customFormat="1" spans="1:9">
      <c r="A38" s="5">
        <v>16849675427</v>
      </c>
      <c r="B38" s="6">
        <v>44523</v>
      </c>
      <c r="C38" s="6">
        <v>44524</v>
      </c>
      <c r="D38" s="4">
        <v>145</v>
      </c>
      <c r="E38" s="4">
        <v>145</v>
      </c>
      <c r="F38" s="4">
        <v>2309180</v>
      </c>
      <c r="G38" s="4">
        <f t="shared" si="0"/>
        <v>0</v>
      </c>
      <c r="H38" s="4" t="str">
        <f t="shared" si="1"/>
        <v>，2309180</v>
      </c>
      <c r="I38" s="4" t="e">
        <f>VLOOKUP(A38,HOP!A:U,21,0)</f>
        <v>#N/A</v>
      </c>
    </row>
    <row r="40" spans="4:4">
      <c r="D40" s="4">
        <f>SUM(D2:D39)</f>
        <v>11974</v>
      </c>
    </row>
    <row r="41" spans="4:4">
      <c r="D41" s="4" t="s">
        <v>181</v>
      </c>
    </row>
    <row r="44" spans="1:1">
      <c r="A44" s="4" t="s">
        <v>182</v>
      </c>
    </row>
    <row r="45" spans="1:1">
      <c r="A45" s="4" t="s">
        <v>183</v>
      </c>
    </row>
  </sheetData>
  <autoFilter ref="A1:X38">
    <filterColumn colId="3">
      <filters>
        <filter val="712"/>
        <filter val="213"/>
        <filter val="94"/>
        <filter val="254"/>
        <filter val="456"/>
        <filter val="417"/>
        <filter val="159"/>
        <filter val="919"/>
        <filter val="323"/>
        <filter val="823"/>
        <filter val="325"/>
        <filter val="365"/>
        <filter val="166"/>
        <filter val="229"/>
        <filter val="432"/>
        <filter val="374"/>
        <filter val="77"/>
        <filter val="278"/>
        <filter val="140"/>
        <filter val="180"/>
        <filter val="101"/>
        <filter val="482"/>
        <filter val="103"/>
        <filter val="603"/>
        <filter val="145"/>
        <filter val="486"/>
        <filter val="4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</row>
    <row r="2" s="1" customFormat="1" spans="1:21">
      <c r="A2" s="3">
        <v>17788744819</v>
      </c>
      <c r="B2" s="1" t="s">
        <v>202</v>
      </c>
      <c r="C2" s="1" t="s">
        <v>203</v>
      </c>
      <c r="D2" s="1" t="s">
        <v>204</v>
      </c>
      <c r="E2" s="1" t="s">
        <v>205</v>
      </c>
      <c r="F2" s="1" t="s">
        <v>202</v>
      </c>
      <c r="G2" s="1" t="s">
        <v>206</v>
      </c>
      <c r="H2" s="1" t="s">
        <v>207</v>
      </c>
      <c r="I2" s="1" t="s">
        <v>208</v>
      </c>
      <c r="J2" s="1" t="s">
        <v>209</v>
      </c>
      <c r="K2" s="1" t="s">
        <v>208</v>
      </c>
      <c r="L2" s="1" t="s">
        <v>208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  <c r="U2" s="1" t="s">
        <v>217</v>
      </c>
    </row>
    <row r="3" s="1" customFormat="1" spans="1:21">
      <c r="A3" s="3">
        <v>17788695757</v>
      </c>
      <c r="B3" s="1" t="s">
        <v>202</v>
      </c>
      <c r="C3" s="1" t="s">
        <v>218</v>
      </c>
      <c r="D3" s="1" t="s">
        <v>219</v>
      </c>
      <c r="E3" s="1" t="s">
        <v>220</v>
      </c>
      <c r="F3" s="1" t="s">
        <v>202</v>
      </c>
      <c r="G3" s="1" t="s">
        <v>206</v>
      </c>
      <c r="H3" s="1" t="s">
        <v>207</v>
      </c>
      <c r="I3" s="1" t="s">
        <v>221</v>
      </c>
      <c r="J3" s="1" t="s">
        <v>209</v>
      </c>
      <c r="K3" s="1" t="s">
        <v>221</v>
      </c>
      <c r="L3" s="1" t="s">
        <v>221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213</v>
      </c>
      <c r="R3" s="1" t="s">
        <v>222</v>
      </c>
      <c r="S3" s="1" t="s">
        <v>215</v>
      </c>
      <c r="T3" s="1" t="s">
        <v>216</v>
      </c>
      <c r="U3" s="1" t="s">
        <v>217</v>
      </c>
    </row>
    <row r="4" s="1" customFormat="1" spans="1:21">
      <c r="A4" s="3">
        <v>17783476168</v>
      </c>
      <c r="B4" s="1" t="s">
        <v>202</v>
      </c>
      <c r="C4" s="1" t="s">
        <v>223</v>
      </c>
      <c r="D4" s="1" t="s">
        <v>224</v>
      </c>
      <c r="E4" s="1" t="s">
        <v>225</v>
      </c>
      <c r="F4" s="1" t="s">
        <v>202</v>
      </c>
      <c r="G4" s="1" t="s">
        <v>206</v>
      </c>
      <c r="H4" s="1" t="s">
        <v>207</v>
      </c>
      <c r="I4" s="1" t="s">
        <v>226</v>
      </c>
      <c r="J4" s="1" t="s">
        <v>209</v>
      </c>
      <c r="K4" s="1" t="s">
        <v>226</v>
      </c>
      <c r="L4" s="1" t="s">
        <v>226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227</v>
      </c>
      <c r="S4" s="1" t="s">
        <v>215</v>
      </c>
      <c r="T4" s="1" t="s">
        <v>216</v>
      </c>
      <c r="U4" s="1" t="s">
        <v>217</v>
      </c>
    </row>
    <row r="5" s="1" customFormat="1" spans="1:21">
      <c r="A5" s="3">
        <v>17783340546</v>
      </c>
      <c r="B5" s="1" t="s">
        <v>202</v>
      </c>
      <c r="C5" s="1" t="s">
        <v>228</v>
      </c>
      <c r="D5" s="1" t="s">
        <v>229</v>
      </c>
      <c r="E5" s="1" t="s">
        <v>161</v>
      </c>
      <c r="F5" s="1" t="s">
        <v>202</v>
      </c>
      <c r="G5" s="1" t="s">
        <v>206</v>
      </c>
      <c r="H5" s="1" t="s">
        <v>207</v>
      </c>
      <c r="I5" s="1" t="s">
        <v>230</v>
      </c>
      <c r="J5" s="1" t="s">
        <v>209</v>
      </c>
      <c r="K5" s="1" t="s">
        <v>230</v>
      </c>
      <c r="L5" s="1" t="s">
        <v>230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213</v>
      </c>
      <c r="R5" s="1" t="s">
        <v>231</v>
      </c>
      <c r="S5" s="1" t="s">
        <v>215</v>
      </c>
      <c r="T5" s="1" t="s">
        <v>216</v>
      </c>
      <c r="U5" s="1" t="s">
        <v>217</v>
      </c>
    </row>
    <row r="6" s="1" customFormat="1" spans="1:21">
      <c r="A6" s="3">
        <v>17783283736</v>
      </c>
      <c r="B6" s="1" t="s">
        <v>202</v>
      </c>
      <c r="C6" s="1" t="s">
        <v>232</v>
      </c>
      <c r="D6" s="1" t="s">
        <v>233</v>
      </c>
      <c r="E6" s="1" t="s">
        <v>155</v>
      </c>
      <c r="F6" s="1" t="s">
        <v>202</v>
      </c>
      <c r="G6" s="1" t="s">
        <v>206</v>
      </c>
      <c r="H6" s="1" t="s">
        <v>207</v>
      </c>
      <c r="I6" s="1" t="s">
        <v>234</v>
      </c>
      <c r="J6" s="1" t="s">
        <v>209</v>
      </c>
      <c r="K6" s="1" t="s">
        <v>234</v>
      </c>
      <c r="L6" s="1" t="s">
        <v>234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213</v>
      </c>
      <c r="R6" s="1" t="s">
        <v>235</v>
      </c>
      <c r="S6" s="1" t="s">
        <v>215</v>
      </c>
      <c r="T6" s="1" t="s">
        <v>216</v>
      </c>
      <c r="U6" s="1" t="s">
        <v>217</v>
      </c>
    </row>
    <row r="7" s="1" customFormat="1" spans="1:21">
      <c r="A7" s="3">
        <v>17783233200</v>
      </c>
      <c r="B7" s="1" t="s">
        <v>202</v>
      </c>
      <c r="C7" s="1" t="s">
        <v>236</v>
      </c>
      <c r="D7" s="1" t="s">
        <v>237</v>
      </c>
      <c r="E7" s="1" t="s">
        <v>238</v>
      </c>
      <c r="F7" s="1" t="s">
        <v>202</v>
      </c>
      <c r="G7" s="1" t="s">
        <v>206</v>
      </c>
      <c r="H7" s="1" t="s">
        <v>207</v>
      </c>
      <c r="I7" s="1" t="s">
        <v>239</v>
      </c>
      <c r="J7" s="1" t="s">
        <v>209</v>
      </c>
      <c r="K7" s="1" t="s">
        <v>239</v>
      </c>
      <c r="L7" s="1" t="s">
        <v>239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213</v>
      </c>
      <c r="R7" s="1" t="s">
        <v>240</v>
      </c>
      <c r="S7" s="1" t="s">
        <v>215</v>
      </c>
      <c r="T7" s="1" t="s">
        <v>216</v>
      </c>
      <c r="U7" s="1" t="s">
        <v>217</v>
      </c>
    </row>
    <row r="8" s="1" customFormat="1" spans="1:21">
      <c r="A8" s="3">
        <v>17783225303</v>
      </c>
      <c r="B8" s="1" t="s">
        <v>202</v>
      </c>
      <c r="C8" s="1" t="s">
        <v>241</v>
      </c>
      <c r="D8" s="1" t="s">
        <v>242</v>
      </c>
      <c r="E8" s="1" t="s">
        <v>149</v>
      </c>
      <c r="F8" s="1" t="s">
        <v>202</v>
      </c>
      <c r="G8" s="1" t="s">
        <v>206</v>
      </c>
      <c r="H8" s="1" t="s">
        <v>207</v>
      </c>
      <c r="I8" s="1" t="s">
        <v>243</v>
      </c>
      <c r="J8" s="1" t="s">
        <v>209</v>
      </c>
      <c r="K8" s="1" t="s">
        <v>243</v>
      </c>
      <c r="L8" s="1" t="s">
        <v>243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213</v>
      </c>
      <c r="R8" s="1" t="s">
        <v>244</v>
      </c>
      <c r="S8" s="1" t="s">
        <v>215</v>
      </c>
      <c r="T8" s="1" t="s">
        <v>216</v>
      </c>
      <c r="U8" s="1" t="s">
        <v>217</v>
      </c>
    </row>
    <row r="9" s="1" customFormat="1" spans="1:21">
      <c r="A9" s="3">
        <v>17783211527</v>
      </c>
      <c r="B9" s="1" t="s">
        <v>202</v>
      </c>
      <c r="C9" s="1" t="s">
        <v>245</v>
      </c>
      <c r="D9" s="1" t="s">
        <v>246</v>
      </c>
      <c r="E9" s="1" t="s">
        <v>146</v>
      </c>
      <c r="F9" s="1" t="s">
        <v>202</v>
      </c>
      <c r="G9" s="1" t="s">
        <v>206</v>
      </c>
      <c r="H9" s="1" t="s">
        <v>207</v>
      </c>
      <c r="I9" s="1" t="s">
        <v>247</v>
      </c>
      <c r="J9" s="1" t="s">
        <v>209</v>
      </c>
      <c r="K9" s="1" t="s">
        <v>247</v>
      </c>
      <c r="L9" s="1" t="s">
        <v>247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213</v>
      </c>
      <c r="R9" s="1" t="s">
        <v>248</v>
      </c>
      <c r="S9" s="1" t="s">
        <v>215</v>
      </c>
      <c r="T9" s="1" t="s">
        <v>216</v>
      </c>
      <c r="U9" s="1" t="s">
        <v>217</v>
      </c>
    </row>
    <row r="10" s="1" customFormat="1" spans="1:21">
      <c r="A10" s="3">
        <v>17783090709</v>
      </c>
      <c r="B10" s="1" t="s">
        <v>202</v>
      </c>
      <c r="C10" s="1" t="s">
        <v>249</v>
      </c>
      <c r="D10" s="1" t="s">
        <v>250</v>
      </c>
      <c r="E10" s="1" t="s">
        <v>251</v>
      </c>
      <c r="F10" s="1" t="s">
        <v>202</v>
      </c>
      <c r="G10" s="1" t="s">
        <v>206</v>
      </c>
      <c r="H10" s="1" t="s">
        <v>207</v>
      </c>
      <c r="I10" s="1" t="s">
        <v>252</v>
      </c>
      <c r="J10" s="1" t="s">
        <v>209</v>
      </c>
      <c r="K10" s="1" t="s">
        <v>252</v>
      </c>
      <c r="L10" s="1" t="s">
        <v>252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213</v>
      </c>
      <c r="R10" s="1" t="s">
        <v>253</v>
      </c>
      <c r="S10" s="1" t="s">
        <v>215</v>
      </c>
      <c r="T10" s="1" t="s">
        <v>216</v>
      </c>
      <c r="U10" s="1" t="s">
        <v>217</v>
      </c>
    </row>
    <row r="11" s="1" customFormat="1" spans="1:21">
      <c r="A11" s="3">
        <v>17783046772</v>
      </c>
      <c r="B11" s="1" t="s">
        <v>202</v>
      </c>
      <c r="C11" s="1" t="s">
        <v>254</v>
      </c>
      <c r="D11" s="1" t="s">
        <v>224</v>
      </c>
      <c r="E11" s="1" t="s">
        <v>255</v>
      </c>
      <c r="F11" s="1" t="s">
        <v>202</v>
      </c>
      <c r="G11" s="1" t="s">
        <v>206</v>
      </c>
      <c r="H11" s="1" t="s">
        <v>207</v>
      </c>
      <c r="I11" s="1" t="s">
        <v>226</v>
      </c>
      <c r="J11" s="1" t="s">
        <v>209</v>
      </c>
      <c r="K11" s="1" t="s">
        <v>226</v>
      </c>
      <c r="L11" s="1" t="s">
        <v>226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213</v>
      </c>
      <c r="R11" s="1" t="s">
        <v>256</v>
      </c>
      <c r="S11" s="1" t="s">
        <v>215</v>
      </c>
      <c r="T11" s="1" t="s">
        <v>216</v>
      </c>
      <c r="U11" s="1" t="s">
        <v>217</v>
      </c>
    </row>
    <row r="12" s="1" customFormat="1" spans="1:21">
      <c r="A12" s="3">
        <v>17783045177</v>
      </c>
      <c r="B12" s="1" t="s">
        <v>202</v>
      </c>
      <c r="C12" s="1" t="s">
        <v>257</v>
      </c>
      <c r="D12" s="1" t="s">
        <v>224</v>
      </c>
      <c r="E12" s="1" t="s">
        <v>258</v>
      </c>
      <c r="F12" s="1" t="s">
        <v>202</v>
      </c>
      <c r="G12" s="1" t="s">
        <v>206</v>
      </c>
      <c r="H12" s="1" t="s">
        <v>207</v>
      </c>
      <c r="I12" s="1" t="s">
        <v>226</v>
      </c>
      <c r="J12" s="1" t="s">
        <v>209</v>
      </c>
      <c r="K12" s="1" t="s">
        <v>226</v>
      </c>
      <c r="L12" s="1" t="s">
        <v>226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213</v>
      </c>
      <c r="R12" s="1" t="s">
        <v>259</v>
      </c>
      <c r="S12" s="1" t="s">
        <v>215</v>
      </c>
      <c r="T12" s="1" t="s">
        <v>216</v>
      </c>
      <c r="U12" s="1" t="s">
        <v>217</v>
      </c>
    </row>
    <row r="13" s="1" customFormat="1" spans="1:21">
      <c r="A13" s="3">
        <v>17783029403</v>
      </c>
      <c r="B13" s="1" t="s">
        <v>202</v>
      </c>
      <c r="C13" s="1" t="s">
        <v>260</v>
      </c>
      <c r="D13" s="1" t="s">
        <v>224</v>
      </c>
      <c r="E13" s="1" t="s">
        <v>261</v>
      </c>
      <c r="F13" s="1" t="s">
        <v>202</v>
      </c>
      <c r="G13" s="1" t="s">
        <v>206</v>
      </c>
      <c r="H13" s="1" t="s">
        <v>207</v>
      </c>
      <c r="I13" s="1" t="s">
        <v>226</v>
      </c>
      <c r="J13" s="1" t="s">
        <v>209</v>
      </c>
      <c r="K13" s="1" t="s">
        <v>226</v>
      </c>
      <c r="L13" s="1" t="s">
        <v>226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213</v>
      </c>
      <c r="R13" s="1" t="s">
        <v>262</v>
      </c>
      <c r="S13" s="1" t="s">
        <v>215</v>
      </c>
      <c r="T13" s="1" t="s">
        <v>216</v>
      </c>
      <c r="U13" s="1" t="s">
        <v>217</v>
      </c>
    </row>
    <row r="14" s="1" customFormat="1" spans="1:21">
      <c r="A14" s="3">
        <v>17783013574</v>
      </c>
      <c r="B14" s="1" t="s">
        <v>202</v>
      </c>
      <c r="C14" s="1" t="s">
        <v>263</v>
      </c>
      <c r="D14" s="1" t="s">
        <v>264</v>
      </c>
      <c r="E14" s="1" t="s">
        <v>265</v>
      </c>
      <c r="F14" s="1" t="s">
        <v>202</v>
      </c>
      <c r="G14" s="1" t="s">
        <v>206</v>
      </c>
      <c r="H14" s="1" t="s">
        <v>207</v>
      </c>
      <c r="I14" s="1" t="s">
        <v>266</v>
      </c>
      <c r="J14" s="1" t="s">
        <v>209</v>
      </c>
      <c r="K14" s="1" t="s">
        <v>266</v>
      </c>
      <c r="L14" s="1" t="s">
        <v>266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213</v>
      </c>
      <c r="R14" s="1" t="s">
        <v>267</v>
      </c>
      <c r="S14" s="1" t="s">
        <v>215</v>
      </c>
      <c r="T14" s="1" t="s">
        <v>216</v>
      </c>
      <c r="U14" s="1" t="s">
        <v>217</v>
      </c>
    </row>
    <row r="15" s="1" customFormat="1" spans="1:21">
      <c r="A15" s="3">
        <v>17783006603</v>
      </c>
      <c r="B15" s="1" t="s">
        <v>202</v>
      </c>
      <c r="C15" s="1" t="s">
        <v>268</v>
      </c>
      <c r="D15" s="1" t="s">
        <v>242</v>
      </c>
      <c r="E15" s="1" t="s">
        <v>124</v>
      </c>
      <c r="F15" s="1" t="s">
        <v>202</v>
      </c>
      <c r="G15" s="1" t="s">
        <v>206</v>
      </c>
      <c r="H15" s="1" t="s">
        <v>207</v>
      </c>
      <c r="I15" s="1" t="s">
        <v>243</v>
      </c>
      <c r="J15" s="1" t="s">
        <v>209</v>
      </c>
      <c r="K15" s="1" t="s">
        <v>243</v>
      </c>
      <c r="L15" s="1" t="s">
        <v>243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213</v>
      </c>
      <c r="R15" s="1" t="s">
        <v>269</v>
      </c>
      <c r="S15" s="1" t="s">
        <v>215</v>
      </c>
      <c r="T15" s="1" t="s">
        <v>216</v>
      </c>
      <c r="U15" s="1" t="s">
        <v>217</v>
      </c>
    </row>
    <row r="16" s="1" customFormat="1" spans="1:21">
      <c r="A16" s="3">
        <v>17782882424</v>
      </c>
      <c r="B16" s="1" t="s">
        <v>202</v>
      </c>
      <c r="C16" s="1" t="s">
        <v>270</v>
      </c>
      <c r="D16" s="1" t="s">
        <v>271</v>
      </c>
      <c r="E16" s="1" t="s">
        <v>272</v>
      </c>
      <c r="F16" s="1" t="s">
        <v>202</v>
      </c>
      <c r="G16" s="1" t="s">
        <v>206</v>
      </c>
      <c r="H16" s="1" t="s">
        <v>207</v>
      </c>
      <c r="I16" s="1" t="s">
        <v>273</v>
      </c>
      <c r="J16" s="1" t="s">
        <v>209</v>
      </c>
      <c r="K16" s="1" t="s">
        <v>273</v>
      </c>
      <c r="L16" s="1" t="s">
        <v>273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213</v>
      </c>
      <c r="R16" s="1" t="s">
        <v>274</v>
      </c>
      <c r="S16" s="1" t="s">
        <v>215</v>
      </c>
      <c r="T16" s="1" t="s">
        <v>216</v>
      </c>
      <c r="U16" s="1" t="s">
        <v>217</v>
      </c>
    </row>
    <row r="17" s="1" customFormat="1" spans="1:21">
      <c r="A17" s="3">
        <v>17782878203</v>
      </c>
      <c r="B17" s="1" t="s">
        <v>202</v>
      </c>
      <c r="C17" s="1" t="s">
        <v>275</v>
      </c>
      <c r="D17" s="1" t="s">
        <v>276</v>
      </c>
      <c r="E17" s="1" t="s">
        <v>117</v>
      </c>
      <c r="F17" s="1" t="s">
        <v>202</v>
      </c>
      <c r="G17" s="1" t="s">
        <v>206</v>
      </c>
      <c r="H17" s="1" t="s">
        <v>207</v>
      </c>
      <c r="I17" s="1" t="s">
        <v>277</v>
      </c>
      <c r="J17" s="1" t="s">
        <v>209</v>
      </c>
      <c r="K17" s="1" t="s">
        <v>277</v>
      </c>
      <c r="L17" s="1" t="s">
        <v>277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213</v>
      </c>
      <c r="R17" s="1" t="s">
        <v>278</v>
      </c>
      <c r="S17" s="1" t="s">
        <v>215</v>
      </c>
      <c r="T17" s="1" t="s">
        <v>216</v>
      </c>
      <c r="U17" s="1" t="s">
        <v>217</v>
      </c>
    </row>
    <row r="18" s="1" customFormat="1" spans="1:21">
      <c r="A18" s="3">
        <v>17782873505</v>
      </c>
      <c r="B18" s="1" t="s">
        <v>202</v>
      </c>
      <c r="C18" s="1" t="s">
        <v>279</v>
      </c>
      <c r="D18" s="1" t="s">
        <v>280</v>
      </c>
      <c r="E18" s="1" t="s">
        <v>113</v>
      </c>
      <c r="F18" s="1" t="s">
        <v>202</v>
      </c>
      <c r="G18" s="1" t="s">
        <v>206</v>
      </c>
      <c r="H18" s="1" t="s">
        <v>207</v>
      </c>
      <c r="I18" s="1" t="s">
        <v>281</v>
      </c>
      <c r="J18" s="1" t="s">
        <v>209</v>
      </c>
      <c r="K18" s="1" t="s">
        <v>281</v>
      </c>
      <c r="L18" s="1" t="s">
        <v>281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213</v>
      </c>
      <c r="R18" s="1" t="s">
        <v>282</v>
      </c>
      <c r="S18" s="1" t="s">
        <v>215</v>
      </c>
      <c r="T18" s="1" t="s">
        <v>216</v>
      </c>
      <c r="U18" s="1" t="s">
        <v>217</v>
      </c>
    </row>
    <row r="19" s="1" customFormat="1" spans="1:21">
      <c r="A19" s="3">
        <v>17782741361</v>
      </c>
      <c r="B19" s="1" t="s">
        <v>202</v>
      </c>
      <c r="C19" s="1" t="s">
        <v>283</v>
      </c>
      <c r="D19" s="1" t="s">
        <v>284</v>
      </c>
      <c r="E19" s="1" t="s">
        <v>285</v>
      </c>
      <c r="F19" s="1" t="s">
        <v>202</v>
      </c>
      <c r="G19" s="1" t="s">
        <v>206</v>
      </c>
      <c r="H19" s="1" t="s">
        <v>207</v>
      </c>
      <c r="I19" s="1" t="s">
        <v>286</v>
      </c>
      <c r="J19" s="1" t="s">
        <v>209</v>
      </c>
      <c r="K19" s="1" t="s">
        <v>286</v>
      </c>
      <c r="L19" s="1" t="s">
        <v>286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213</v>
      </c>
      <c r="R19" s="1" t="s">
        <v>287</v>
      </c>
      <c r="S19" s="1" t="s">
        <v>215</v>
      </c>
      <c r="T19" s="1" t="s">
        <v>216</v>
      </c>
      <c r="U19" s="1" t="s">
        <v>217</v>
      </c>
    </row>
    <row r="20" s="1" customFormat="1" spans="1:21">
      <c r="A20" s="3">
        <v>17782740559</v>
      </c>
      <c r="B20" s="1" t="s">
        <v>202</v>
      </c>
      <c r="C20" s="1" t="s">
        <v>288</v>
      </c>
      <c r="D20" s="1" t="s">
        <v>224</v>
      </c>
      <c r="E20" s="1" t="s">
        <v>289</v>
      </c>
      <c r="F20" s="1" t="s">
        <v>202</v>
      </c>
      <c r="G20" s="1" t="s">
        <v>206</v>
      </c>
      <c r="H20" s="1" t="s">
        <v>207</v>
      </c>
      <c r="I20" s="1" t="s">
        <v>290</v>
      </c>
      <c r="J20" s="1" t="s">
        <v>209</v>
      </c>
      <c r="K20" s="1" t="s">
        <v>290</v>
      </c>
      <c r="L20" s="1" t="s">
        <v>290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213</v>
      </c>
      <c r="R20" s="1" t="s">
        <v>291</v>
      </c>
      <c r="S20" s="1" t="s">
        <v>215</v>
      </c>
      <c r="T20" s="1" t="s">
        <v>216</v>
      </c>
      <c r="U20" s="1" t="s">
        <v>217</v>
      </c>
    </row>
    <row r="21" s="1" customFormat="1" spans="1:21">
      <c r="A21" s="3">
        <v>17782709884</v>
      </c>
      <c r="B21" s="1" t="s">
        <v>202</v>
      </c>
      <c r="C21" s="1" t="s">
        <v>292</v>
      </c>
      <c r="D21" s="1" t="s">
        <v>224</v>
      </c>
      <c r="E21" s="1" t="s">
        <v>293</v>
      </c>
      <c r="F21" s="1" t="s">
        <v>202</v>
      </c>
      <c r="G21" s="1" t="s">
        <v>206</v>
      </c>
      <c r="H21" s="1" t="s">
        <v>207</v>
      </c>
      <c r="I21" s="1" t="s">
        <v>290</v>
      </c>
      <c r="J21" s="1" t="s">
        <v>209</v>
      </c>
      <c r="K21" s="1" t="s">
        <v>290</v>
      </c>
      <c r="L21" s="1" t="s">
        <v>290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213</v>
      </c>
      <c r="R21" s="1" t="s">
        <v>294</v>
      </c>
      <c r="S21" s="1" t="s">
        <v>215</v>
      </c>
      <c r="T21" s="1" t="s">
        <v>216</v>
      </c>
      <c r="U21" s="1" t="s">
        <v>217</v>
      </c>
    </row>
    <row r="22" s="1" customFormat="1" spans="1:21">
      <c r="A22" s="3">
        <v>17782697058</v>
      </c>
      <c r="B22" s="1" t="s">
        <v>202</v>
      </c>
      <c r="C22" s="1" t="s">
        <v>295</v>
      </c>
      <c r="D22" s="1" t="s">
        <v>224</v>
      </c>
      <c r="E22" s="1" t="s">
        <v>296</v>
      </c>
      <c r="F22" s="1" t="s">
        <v>202</v>
      </c>
      <c r="G22" s="1" t="s">
        <v>206</v>
      </c>
      <c r="H22" s="1" t="s">
        <v>207</v>
      </c>
      <c r="I22" s="1" t="s">
        <v>290</v>
      </c>
      <c r="J22" s="1" t="s">
        <v>209</v>
      </c>
      <c r="K22" s="1" t="s">
        <v>290</v>
      </c>
      <c r="L22" s="1" t="s">
        <v>290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213</v>
      </c>
      <c r="R22" s="1" t="s">
        <v>297</v>
      </c>
      <c r="S22" s="1" t="s">
        <v>215</v>
      </c>
      <c r="T22" s="1" t="s">
        <v>216</v>
      </c>
      <c r="U22" s="1" t="s">
        <v>217</v>
      </c>
    </row>
    <row r="23" s="1" customFormat="1" spans="1:21">
      <c r="A23" s="3">
        <v>17781525765</v>
      </c>
      <c r="B23" s="1" t="s">
        <v>298</v>
      </c>
      <c r="C23" s="1" t="s">
        <v>299</v>
      </c>
      <c r="D23" s="1" t="s">
        <v>300</v>
      </c>
      <c r="E23" s="1" t="s">
        <v>301</v>
      </c>
      <c r="F23" s="1" t="s">
        <v>202</v>
      </c>
      <c r="G23" s="1" t="s">
        <v>206</v>
      </c>
      <c r="H23" s="1" t="s">
        <v>207</v>
      </c>
      <c r="I23" s="1" t="s">
        <v>302</v>
      </c>
      <c r="J23" s="1" t="s">
        <v>209</v>
      </c>
      <c r="K23" s="1" t="s">
        <v>302</v>
      </c>
      <c r="L23" s="1" t="s">
        <v>302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213</v>
      </c>
      <c r="R23" s="1" t="s">
        <v>303</v>
      </c>
      <c r="S23" s="1" t="s">
        <v>215</v>
      </c>
      <c r="T23" s="1" t="s">
        <v>216</v>
      </c>
      <c r="U23" s="1" t="s">
        <v>217</v>
      </c>
    </row>
    <row r="24" s="1" customFormat="1" spans="1:21">
      <c r="A24" s="3">
        <v>17781517885</v>
      </c>
      <c r="B24" s="1" t="s">
        <v>298</v>
      </c>
      <c r="C24" s="1" t="s">
        <v>304</v>
      </c>
      <c r="D24" s="1" t="s">
        <v>305</v>
      </c>
      <c r="E24" s="1" t="s">
        <v>306</v>
      </c>
      <c r="F24" s="1" t="s">
        <v>202</v>
      </c>
      <c r="G24" s="1" t="s">
        <v>206</v>
      </c>
      <c r="H24" s="1" t="s">
        <v>207</v>
      </c>
      <c r="I24" s="1" t="s">
        <v>307</v>
      </c>
      <c r="J24" s="1" t="s">
        <v>209</v>
      </c>
      <c r="K24" s="1" t="s">
        <v>307</v>
      </c>
      <c r="L24" s="1" t="s">
        <v>307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213</v>
      </c>
      <c r="R24" s="1" t="s">
        <v>308</v>
      </c>
      <c r="S24" s="1" t="s">
        <v>215</v>
      </c>
      <c r="T24" s="1" t="s">
        <v>216</v>
      </c>
      <c r="U24" s="1" t="s">
        <v>217</v>
      </c>
    </row>
    <row r="25" s="1" customFormat="1" spans="1:21">
      <c r="A25" s="3">
        <v>17781002467</v>
      </c>
      <c r="B25" s="1" t="s">
        <v>298</v>
      </c>
      <c r="C25" s="1" t="s">
        <v>309</v>
      </c>
      <c r="D25" s="1" t="s">
        <v>224</v>
      </c>
      <c r="E25" s="1" t="s">
        <v>310</v>
      </c>
      <c r="F25" s="1" t="s">
        <v>298</v>
      </c>
      <c r="G25" s="1" t="s">
        <v>206</v>
      </c>
      <c r="H25" s="1" t="s">
        <v>207</v>
      </c>
      <c r="I25" s="1" t="s">
        <v>311</v>
      </c>
      <c r="J25" s="1" t="s">
        <v>209</v>
      </c>
      <c r="K25" s="1" t="s">
        <v>311</v>
      </c>
      <c r="L25" s="1" t="s">
        <v>311</v>
      </c>
      <c r="M25" s="1" t="s">
        <v>210</v>
      </c>
      <c r="N25" s="1" t="s">
        <v>210</v>
      </c>
      <c r="O25" s="1" t="s">
        <v>211</v>
      </c>
      <c r="P25" s="1" t="s">
        <v>212</v>
      </c>
      <c r="Q25" s="1" t="s">
        <v>213</v>
      </c>
      <c r="R25" s="1" t="s">
        <v>312</v>
      </c>
      <c r="S25" s="1" t="s">
        <v>215</v>
      </c>
      <c r="T25" s="1" t="s">
        <v>216</v>
      </c>
      <c r="U25" s="1" t="s">
        <v>217</v>
      </c>
    </row>
    <row r="26" s="1" customFormat="1" spans="1:21">
      <c r="A26" s="3">
        <v>17780874256</v>
      </c>
      <c r="B26" s="1" t="s">
        <v>298</v>
      </c>
      <c r="C26" s="1" t="s">
        <v>313</v>
      </c>
      <c r="D26" s="1" t="s">
        <v>271</v>
      </c>
      <c r="E26" s="1" t="s">
        <v>314</v>
      </c>
      <c r="F26" s="1" t="s">
        <v>202</v>
      </c>
      <c r="G26" s="1" t="s">
        <v>206</v>
      </c>
      <c r="H26" s="1" t="s">
        <v>207</v>
      </c>
      <c r="I26" s="1" t="s">
        <v>315</v>
      </c>
      <c r="J26" s="1" t="s">
        <v>209</v>
      </c>
      <c r="K26" s="1" t="s">
        <v>315</v>
      </c>
      <c r="L26" s="1" t="s">
        <v>315</v>
      </c>
      <c r="M26" s="1" t="s">
        <v>210</v>
      </c>
      <c r="N26" s="1" t="s">
        <v>210</v>
      </c>
      <c r="O26" s="1" t="s">
        <v>211</v>
      </c>
      <c r="P26" s="1" t="s">
        <v>212</v>
      </c>
      <c r="Q26" s="1" t="s">
        <v>213</v>
      </c>
      <c r="R26" s="1" t="s">
        <v>316</v>
      </c>
      <c r="S26" s="1" t="s">
        <v>215</v>
      </c>
      <c r="T26" s="1" t="s">
        <v>216</v>
      </c>
      <c r="U26" s="1" t="s">
        <v>217</v>
      </c>
    </row>
    <row r="27" s="1" customFormat="1" spans="1:21">
      <c r="A27" s="3">
        <v>17780442185</v>
      </c>
      <c r="B27" s="1" t="s">
        <v>298</v>
      </c>
      <c r="C27" s="1" t="s">
        <v>317</v>
      </c>
      <c r="D27" s="1" t="s">
        <v>318</v>
      </c>
      <c r="E27" s="1" t="s">
        <v>319</v>
      </c>
      <c r="F27" s="1" t="s">
        <v>202</v>
      </c>
      <c r="G27" s="1" t="s">
        <v>206</v>
      </c>
      <c r="H27" s="1" t="s">
        <v>207</v>
      </c>
      <c r="I27" s="1" t="s">
        <v>320</v>
      </c>
      <c r="J27" s="1" t="s">
        <v>209</v>
      </c>
      <c r="K27" s="1" t="s">
        <v>320</v>
      </c>
      <c r="L27" s="1" t="s">
        <v>320</v>
      </c>
      <c r="M27" s="1" t="s">
        <v>210</v>
      </c>
      <c r="N27" s="1" t="s">
        <v>210</v>
      </c>
      <c r="O27" s="1" t="s">
        <v>211</v>
      </c>
      <c r="P27" s="1" t="s">
        <v>212</v>
      </c>
      <c r="Q27" s="1" t="s">
        <v>213</v>
      </c>
      <c r="R27" s="1" t="s">
        <v>321</v>
      </c>
      <c r="S27" s="1" t="s">
        <v>215</v>
      </c>
      <c r="T27" s="1" t="s">
        <v>216</v>
      </c>
      <c r="U27" s="1" t="s">
        <v>217</v>
      </c>
    </row>
    <row r="28" s="1" customFormat="1" spans="1:21">
      <c r="A28" s="3">
        <v>17780393416</v>
      </c>
      <c r="B28" s="1" t="s">
        <v>298</v>
      </c>
      <c r="C28" s="1" t="s">
        <v>322</v>
      </c>
      <c r="D28" s="1" t="s">
        <v>318</v>
      </c>
      <c r="E28" s="1" t="s">
        <v>323</v>
      </c>
      <c r="F28" s="1" t="s">
        <v>202</v>
      </c>
      <c r="G28" s="1" t="s">
        <v>206</v>
      </c>
      <c r="H28" s="1" t="s">
        <v>207</v>
      </c>
      <c r="I28" s="1" t="s">
        <v>320</v>
      </c>
      <c r="J28" s="1" t="s">
        <v>209</v>
      </c>
      <c r="K28" s="1" t="s">
        <v>320</v>
      </c>
      <c r="L28" s="1" t="s">
        <v>320</v>
      </c>
      <c r="M28" s="1" t="s">
        <v>210</v>
      </c>
      <c r="N28" s="1" t="s">
        <v>210</v>
      </c>
      <c r="O28" s="1" t="s">
        <v>211</v>
      </c>
      <c r="P28" s="1" t="s">
        <v>212</v>
      </c>
      <c r="Q28" s="1" t="s">
        <v>213</v>
      </c>
      <c r="R28" s="1" t="s">
        <v>324</v>
      </c>
      <c r="S28" s="1" t="s">
        <v>215</v>
      </c>
      <c r="T28" s="1" t="s">
        <v>216</v>
      </c>
      <c r="U28" s="1" t="s">
        <v>217</v>
      </c>
    </row>
    <row r="29" s="1" customFormat="1" spans="1:21">
      <c r="A29" s="3">
        <v>17780291953</v>
      </c>
      <c r="B29" s="1" t="s">
        <v>325</v>
      </c>
      <c r="C29" s="1" t="s">
        <v>326</v>
      </c>
      <c r="D29" s="1" t="s">
        <v>318</v>
      </c>
      <c r="E29" s="1" t="s">
        <v>327</v>
      </c>
      <c r="F29" s="1" t="s">
        <v>202</v>
      </c>
      <c r="G29" s="1" t="s">
        <v>206</v>
      </c>
      <c r="H29" s="1" t="s">
        <v>207</v>
      </c>
      <c r="I29" s="1" t="s">
        <v>320</v>
      </c>
      <c r="J29" s="1" t="s">
        <v>209</v>
      </c>
      <c r="K29" s="1" t="s">
        <v>320</v>
      </c>
      <c r="L29" s="1" t="s">
        <v>320</v>
      </c>
      <c r="M29" s="1" t="s">
        <v>210</v>
      </c>
      <c r="N29" s="1" t="s">
        <v>210</v>
      </c>
      <c r="O29" s="1" t="s">
        <v>211</v>
      </c>
      <c r="P29" s="1" t="s">
        <v>212</v>
      </c>
      <c r="Q29" s="1" t="s">
        <v>213</v>
      </c>
      <c r="R29" s="1" t="s">
        <v>328</v>
      </c>
      <c r="S29" s="1" t="s">
        <v>215</v>
      </c>
      <c r="T29" s="1" t="s">
        <v>216</v>
      </c>
      <c r="U29" s="1" t="s">
        <v>217</v>
      </c>
    </row>
    <row r="30" s="1" customFormat="1" spans="1:21">
      <c r="A30" s="3">
        <v>17780104899</v>
      </c>
      <c r="B30" s="1" t="s">
        <v>325</v>
      </c>
      <c r="C30" s="1" t="s">
        <v>329</v>
      </c>
      <c r="D30" s="1" t="s">
        <v>318</v>
      </c>
      <c r="E30" s="1" t="s">
        <v>330</v>
      </c>
      <c r="F30" s="1" t="s">
        <v>202</v>
      </c>
      <c r="G30" s="1" t="s">
        <v>206</v>
      </c>
      <c r="H30" s="1" t="s">
        <v>207</v>
      </c>
      <c r="I30" s="1" t="s">
        <v>320</v>
      </c>
      <c r="J30" s="1" t="s">
        <v>209</v>
      </c>
      <c r="K30" s="1" t="s">
        <v>320</v>
      </c>
      <c r="L30" s="1" t="s">
        <v>320</v>
      </c>
      <c r="M30" s="1" t="s">
        <v>210</v>
      </c>
      <c r="N30" s="1" t="s">
        <v>210</v>
      </c>
      <c r="O30" s="1" t="s">
        <v>211</v>
      </c>
      <c r="P30" s="1" t="s">
        <v>212</v>
      </c>
      <c r="Q30" s="1" t="s">
        <v>213</v>
      </c>
      <c r="R30" s="1" t="s">
        <v>331</v>
      </c>
      <c r="S30" s="1" t="s">
        <v>215</v>
      </c>
      <c r="T30" s="1" t="s">
        <v>216</v>
      </c>
      <c r="U30" s="1" t="s">
        <v>217</v>
      </c>
    </row>
    <row r="31" s="1" customFormat="1" spans="1:21">
      <c r="A31" s="3">
        <v>17780055292</v>
      </c>
      <c r="B31" s="1" t="s">
        <v>325</v>
      </c>
      <c r="C31" s="1" t="s">
        <v>332</v>
      </c>
      <c r="D31" s="1" t="s">
        <v>250</v>
      </c>
      <c r="E31" s="1" t="s">
        <v>333</v>
      </c>
      <c r="F31" s="1" t="s">
        <v>202</v>
      </c>
      <c r="G31" s="1" t="s">
        <v>206</v>
      </c>
      <c r="H31" s="1" t="s">
        <v>207</v>
      </c>
      <c r="I31" s="1" t="s">
        <v>334</v>
      </c>
      <c r="J31" s="1" t="s">
        <v>209</v>
      </c>
      <c r="K31" s="1" t="s">
        <v>334</v>
      </c>
      <c r="L31" s="1" t="s">
        <v>334</v>
      </c>
      <c r="M31" s="1" t="s">
        <v>210</v>
      </c>
      <c r="N31" s="1" t="s">
        <v>210</v>
      </c>
      <c r="O31" s="1" t="s">
        <v>211</v>
      </c>
      <c r="P31" s="1" t="s">
        <v>212</v>
      </c>
      <c r="Q31" s="1" t="s">
        <v>213</v>
      </c>
      <c r="R31" s="1" t="s">
        <v>335</v>
      </c>
      <c r="S31" s="1" t="s">
        <v>215</v>
      </c>
      <c r="T31" s="1" t="s">
        <v>216</v>
      </c>
      <c r="U31" s="1" t="s">
        <v>217</v>
      </c>
    </row>
    <row r="32" s="1" customFormat="1" spans="1:21">
      <c r="A32" s="3">
        <v>17773395330</v>
      </c>
      <c r="B32" s="1" t="s">
        <v>336</v>
      </c>
      <c r="C32" s="1" t="s">
        <v>337</v>
      </c>
      <c r="D32" s="1" t="s">
        <v>338</v>
      </c>
      <c r="E32" s="1" t="s">
        <v>339</v>
      </c>
      <c r="F32" s="1" t="s">
        <v>202</v>
      </c>
      <c r="G32" s="1" t="s">
        <v>206</v>
      </c>
      <c r="H32" s="1" t="s">
        <v>207</v>
      </c>
      <c r="I32" s="1" t="s">
        <v>340</v>
      </c>
      <c r="J32" s="1" t="s">
        <v>209</v>
      </c>
      <c r="K32" s="1" t="s">
        <v>340</v>
      </c>
      <c r="L32" s="1" t="s">
        <v>340</v>
      </c>
      <c r="M32" s="1" t="s">
        <v>210</v>
      </c>
      <c r="N32" s="1" t="s">
        <v>210</v>
      </c>
      <c r="O32" s="1" t="s">
        <v>211</v>
      </c>
      <c r="P32" s="1" t="s">
        <v>212</v>
      </c>
      <c r="Q32" s="1" t="s">
        <v>213</v>
      </c>
      <c r="R32" s="1" t="s">
        <v>341</v>
      </c>
      <c r="S32" s="1" t="s">
        <v>215</v>
      </c>
      <c r="T32" s="1" t="s">
        <v>216</v>
      </c>
      <c r="U32" s="1" t="s">
        <v>217</v>
      </c>
    </row>
    <row r="33" s="1" customFormat="1" spans="1:21">
      <c r="A33" s="3">
        <v>17770154401</v>
      </c>
      <c r="B33" s="1" t="s">
        <v>342</v>
      </c>
      <c r="C33" s="1" t="s">
        <v>343</v>
      </c>
      <c r="D33" s="1" t="s">
        <v>344</v>
      </c>
      <c r="E33" s="1" t="s">
        <v>345</v>
      </c>
      <c r="F33" s="1" t="s">
        <v>202</v>
      </c>
      <c r="G33" s="1" t="s">
        <v>206</v>
      </c>
      <c r="H33" s="1" t="s">
        <v>207</v>
      </c>
      <c r="I33" s="1" t="s">
        <v>346</v>
      </c>
      <c r="J33" s="1" t="s">
        <v>209</v>
      </c>
      <c r="K33" s="1" t="s">
        <v>346</v>
      </c>
      <c r="L33" s="1" t="s">
        <v>346</v>
      </c>
      <c r="M33" s="1" t="s">
        <v>210</v>
      </c>
      <c r="N33" s="1" t="s">
        <v>210</v>
      </c>
      <c r="O33" s="1" t="s">
        <v>211</v>
      </c>
      <c r="P33" s="1" t="s">
        <v>212</v>
      </c>
      <c r="Q33" s="1" t="s">
        <v>213</v>
      </c>
      <c r="R33" s="1" t="s">
        <v>347</v>
      </c>
      <c r="S33" s="1" t="s">
        <v>215</v>
      </c>
      <c r="T33" s="1" t="s">
        <v>216</v>
      </c>
      <c r="U33" s="1" t="s">
        <v>217</v>
      </c>
    </row>
    <row r="34" s="1" customFormat="1" spans="1:21">
      <c r="A34" s="3">
        <v>17769273051</v>
      </c>
      <c r="B34" s="1" t="s">
        <v>342</v>
      </c>
      <c r="C34" s="1" t="s">
        <v>348</v>
      </c>
      <c r="D34" s="1" t="s">
        <v>318</v>
      </c>
      <c r="E34" s="1" t="s">
        <v>349</v>
      </c>
      <c r="F34" s="1" t="s">
        <v>202</v>
      </c>
      <c r="G34" s="1" t="s">
        <v>206</v>
      </c>
      <c r="H34" s="1" t="s">
        <v>207</v>
      </c>
      <c r="I34" s="1" t="s">
        <v>350</v>
      </c>
      <c r="J34" s="1" t="s">
        <v>209</v>
      </c>
      <c r="K34" s="1" t="s">
        <v>350</v>
      </c>
      <c r="L34" s="1" t="s">
        <v>350</v>
      </c>
      <c r="M34" s="1" t="s">
        <v>210</v>
      </c>
      <c r="N34" s="1" t="s">
        <v>210</v>
      </c>
      <c r="O34" s="1" t="s">
        <v>211</v>
      </c>
      <c r="P34" s="1" t="s">
        <v>212</v>
      </c>
      <c r="Q34" s="1" t="s">
        <v>213</v>
      </c>
      <c r="R34" s="1" t="s">
        <v>351</v>
      </c>
      <c r="S34" s="1" t="s">
        <v>215</v>
      </c>
      <c r="T34" s="1" t="s">
        <v>216</v>
      </c>
      <c r="U34" s="1" t="s">
        <v>217</v>
      </c>
    </row>
    <row r="35" s="1" customFormat="1" spans="1:21">
      <c r="A35" s="3">
        <v>17700134770</v>
      </c>
      <c r="B35" s="1" t="s">
        <v>352</v>
      </c>
      <c r="C35" s="1" t="s">
        <v>353</v>
      </c>
      <c r="D35" s="1" t="s">
        <v>354</v>
      </c>
      <c r="E35" s="1" t="s">
        <v>355</v>
      </c>
      <c r="F35" s="1" t="s">
        <v>298</v>
      </c>
      <c r="G35" s="1" t="s">
        <v>206</v>
      </c>
      <c r="H35" s="1" t="s">
        <v>207</v>
      </c>
      <c r="I35" s="1" t="s">
        <v>356</v>
      </c>
      <c r="J35" s="1" t="s">
        <v>209</v>
      </c>
      <c r="K35" s="1" t="s">
        <v>356</v>
      </c>
      <c r="L35" s="1" t="s">
        <v>356</v>
      </c>
      <c r="M35" s="1" t="s">
        <v>210</v>
      </c>
      <c r="N35" s="1" t="s">
        <v>210</v>
      </c>
      <c r="O35" s="1" t="s">
        <v>211</v>
      </c>
      <c r="P35" s="1" t="s">
        <v>212</v>
      </c>
      <c r="Q35" s="1" t="s">
        <v>213</v>
      </c>
      <c r="R35" s="1" t="s">
        <v>357</v>
      </c>
      <c r="S35" s="1" t="s">
        <v>215</v>
      </c>
      <c r="T35" s="1" t="s">
        <v>216</v>
      </c>
      <c r="U35" s="1" t="s">
        <v>217</v>
      </c>
    </row>
    <row r="36" s="1" customFormat="1" spans="1:21">
      <c r="A36" s="3">
        <v>17656302914</v>
      </c>
      <c r="B36" s="1" t="s">
        <v>358</v>
      </c>
      <c r="C36" s="1" t="s">
        <v>359</v>
      </c>
      <c r="D36" s="1" t="s">
        <v>360</v>
      </c>
      <c r="E36" s="1" t="s">
        <v>361</v>
      </c>
      <c r="F36" s="1" t="s">
        <v>298</v>
      </c>
      <c r="G36" s="1" t="s">
        <v>206</v>
      </c>
      <c r="H36" s="1" t="s">
        <v>207</v>
      </c>
      <c r="I36" s="1" t="s">
        <v>362</v>
      </c>
      <c r="J36" s="1" t="s">
        <v>209</v>
      </c>
      <c r="K36" s="1" t="s">
        <v>362</v>
      </c>
      <c r="L36" s="1" t="s">
        <v>362</v>
      </c>
      <c r="M36" s="1" t="s">
        <v>210</v>
      </c>
      <c r="N36" s="1" t="s">
        <v>210</v>
      </c>
      <c r="O36" s="1" t="s">
        <v>211</v>
      </c>
      <c r="P36" s="1" t="s">
        <v>212</v>
      </c>
      <c r="Q36" s="1" t="s">
        <v>213</v>
      </c>
      <c r="R36" s="1" t="s">
        <v>363</v>
      </c>
      <c r="S36" s="1" t="s">
        <v>215</v>
      </c>
      <c r="T36" s="1" t="s">
        <v>216</v>
      </c>
      <c r="U36" s="1" t="s">
        <v>217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2022-04-26T01:23:10Z</dcterms:created>
  <dcterms:modified xsi:type="dcterms:W3CDTF">2022-04-26T01:33:05Z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D1B4897F091D4D16A2DDC4676E7E4D2A</vt:lpwstr>
  </property>
  <property fmtid="{D5CDD505-2E9C-101B-9397-08002B2CF9AE}" pid="3" name="KSOProductBuildVer">
    <vt:lpwstr>2052-11.1.0.11636</vt:lpwstr>
  </property>
</Properties>
</file>