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对账!$A$1:$X$19</definedName>
  </definedNames>
  <calcPr calcId="144525"/>
</workbook>
</file>

<file path=xl/sharedStrings.xml><?xml version="1.0" encoding="utf-8"?>
<sst xmlns="http://schemas.openxmlformats.org/spreadsheetml/2006/main" count="628" uniqueCount="278">
  <si>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</si>
  <si>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</si>
  <si>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</si>
  <si>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</si>
  <si>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</si>
  <si>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</si>
  <si>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</si>
  <si>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</si>
  <si>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</si>
  <si>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</si>
  <si>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</si>
  <si>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</si>
  <si>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</si>
  <si>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</si>
  <si>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</si>
  <si>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</si>
  <si>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</si>
  <si>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</si>
  <si>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</si>
  <si>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</si>
  <si>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</si>
  <si>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</si>
  <si>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</si>
  <si>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</si>
  <si>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</si>
  <si>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17707111036	</t>
  </si>
  <si>
    <t>Ctrip</t>
  </si>
  <si>
    <t>正常</t>
  </si>
  <si>
    <t>[迈阿密]迈阿密机场福朋喜来登酒店(Four Points by Sheraton Miami Airport)(68028857)</t>
  </si>
  <si>
    <t>客房&lt;2人入住&gt;&lt;不退款&gt;</t>
  </si>
  <si>
    <t>HKD</t>
  </si>
  <si>
    <t>XIONG/WEI,XIONG/ZHUOCHENG</t>
  </si>
  <si>
    <t>CA13030220426HKD</t>
  </si>
  <si>
    <t>未提现</t>
  </si>
  <si>
    <t>携程开票</t>
  </si>
  <si>
    <t xml:space="preserve">2480592	</t>
  </si>
  <si>
    <t xml:space="preserve">acknowledge	</t>
  </si>
  <si>
    <t xml:space="preserve">17762214287	</t>
  </si>
  <si>
    <t>[胡志明市]西贡机场假日套房酒店(Holiday Inn &amp; Suites Saigon Airport)(90389980)</t>
  </si>
  <si>
    <t>无障碍豪华特大床房&lt;2人入住&gt;&lt;不退款&gt;</t>
  </si>
  <si>
    <t>LO/SHUFEN</t>
  </si>
  <si>
    <t xml:space="preserve">	</t>
  </si>
  <si>
    <t xml:space="preserve">22265606	</t>
  </si>
  <si>
    <t xml:space="preserve">17772607721	</t>
  </si>
  <si>
    <t>[洛斯皮塔莱-德略布雷加特]费拉国会酒店(Fira Congress)(55320737)</t>
  </si>
  <si>
    <t>标准房&lt;2人入住&gt;&lt;不退款&gt;</t>
  </si>
  <si>
    <t>Sastre/Alexandra</t>
  </si>
  <si>
    <t xml:space="preserve">2501686	</t>
  </si>
  <si>
    <t xml:space="preserve">265338	</t>
  </si>
  <si>
    <t xml:space="preserve">17791154546	</t>
  </si>
  <si>
    <t>[孟菲斯]曼非斯市区舒适酒店(Comfort Inn Memphis Downtown)(89916549)</t>
  </si>
  <si>
    <t>标准房&lt;2人入住&gt;&lt;不退款&gt;&lt;早餐&gt;</t>
  </si>
  <si>
    <t>Hermon/Jack,Kelleher/Kennedy</t>
  </si>
  <si>
    <t xml:space="preserve">2506817	</t>
  </si>
  <si>
    <t xml:space="preserve">807481496	</t>
  </si>
  <si>
    <t xml:space="preserve">17799013132	</t>
  </si>
  <si>
    <t>[null](89916455)</t>
  </si>
  <si>
    <t xml:space="preserve">17804052820	</t>
  </si>
  <si>
    <t>[因特拉肯]因特拉肯贝乌里瓦奇林德纳大酒店(Lindner Grand Hotel Beau Rivage Interlaken)(55611999)</t>
  </si>
  <si>
    <t>头等双人房&lt;不退款&gt;&lt;2人入住&gt;</t>
  </si>
  <si>
    <t>Lo/Yee Wai Ivis</t>
  </si>
  <si>
    <t xml:space="preserve">2511550	</t>
  </si>
  <si>
    <t xml:space="preserve">3384510	</t>
  </si>
  <si>
    <t xml:space="preserve">17806978745	</t>
  </si>
  <si>
    <t>[红木城]旧金山大湾酒店(Grand Bay Hotel San Francisco)(55872298)</t>
  </si>
  <si>
    <t>高级房&lt;2人入住&gt;&lt;不退款&gt;</t>
  </si>
  <si>
    <t>MALONE/GLORIA,BASS/GEORGE</t>
  </si>
  <si>
    <t xml:space="preserve">LLGHTGB289；115620	</t>
  </si>
  <si>
    <t xml:space="preserve">17813436030	</t>
  </si>
  <si>
    <t>[法里达巴德]法里达巴德丽亭酒店(Park Plaza Faridabad)(70165347)</t>
  </si>
  <si>
    <t>高级房间&lt;不退款&gt;&lt;2人入住&gt;</t>
  </si>
  <si>
    <t>Sharma/vikas</t>
  </si>
  <si>
    <t xml:space="preserve">2515304	</t>
  </si>
  <si>
    <t xml:space="preserve">0023524361	</t>
  </si>
  <si>
    <t xml:space="preserve">17815301160	</t>
  </si>
  <si>
    <t>[新加坡]新加坡史各士皇族酒店(Royal Plaza on Scotts)(56174646)</t>
  </si>
  <si>
    <t>豪华房（特大床）&lt;2人入住&gt;&lt;不退款&gt;&lt;早餐&gt;</t>
  </si>
  <si>
    <t>HE/YAXUAN,HE/YIFEI</t>
  </si>
  <si>
    <t xml:space="preserve">3471904	</t>
  </si>
  <si>
    <t xml:space="preserve">17819239908	</t>
  </si>
  <si>
    <t>[哥本哈根]梅费尔酒店(Hotel Mayfair)(55346036)</t>
  </si>
  <si>
    <t>高级特大床房&lt;2人入住&gt;&lt;不退款&gt;</t>
  </si>
  <si>
    <t>MARSHALL/GAVIN ROBERT,DA SILVA/STEVEN MICHAEL</t>
  </si>
  <si>
    <t xml:space="preserve">108040156	</t>
  </si>
  <si>
    <t xml:space="preserve">17820565441	</t>
  </si>
  <si>
    <t>[布鲁塞尔]诺富特布鲁塞尔市中心酒店(Novotel Brussels City Centre)(55612009)</t>
  </si>
  <si>
    <t>高级双人房&lt;2人入住&gt;&lt;不退款&gt;</t>
  </si>
  <si>
    <t>ADELAIDE/Yann</t>
  </si>
  <si>
    <t xml:space="preserve">2517877	</t>
  </si>
  <si>
    <t xml:space="preserve">2122WDI622	</t>
  </si>
  <si>
    <t xml:space="preserve">17827203968	</t>
  </si>
  <si>
    <t>[斯图加特]斯图加特雷佳诺富姆酒店(Novum Hotel Rega Stuttgart)(55519568)</t>
  </si>
  <si>
    <t>双人床房&lt;2人入住&gt;&lt;不退款&gt;</t>
  </si>
  <si>
    <t>Jocham/David,Bloy/Maximillian</t>
  </si>
  <si>
    <t xml:space="preserve">EXPEDIA_1929004987	</t>
  </si>
  <si>
    <t xml:space="preserve">17827285591	</t>
  </si>
  <si>
    <t>[埃莫西约]宜必思埃莫西酒店(Ibis Hermosillo)(77371555)</t>
  </si>
  <si>
    <t>标准1张双人床房&lt;2人入住&gt;&lt;不退款&gt;&lt;早餐&gt;</t>
  </si>
  <si>
    <t>Moore/Robert</t>
  </si>
  <si>
    <t xml:space="preserve">2519349	</t>
  </si>
  <si>
    <t xml:space="preserve">7205WDL520	</t>
  </si>
  <si>
    <t xml:space="preserve">17828276707	</t>
  </si>
  <si>
    <t>[卡斯]卡谢酒店 - 仅限成人+14(Hotel Cachet - Adult Only +14)(55573158)</t>
  </si>
  <si>
    <t>双人房&lt;2人入住&gt;&lt;不退款&gt;&lt;早餐&gt;</t>
  </si>
  <si>
    <t>WANG/JINGJING</t>
  </si>
  <si>
    <t xml:space="preserve">2519663	</t>
  </si>
  <si>
    <t xml:space="preserve">3443655	</t>
  </si>
  <si>
    <t xml:space="preserve">17829676530	</t>
  </si>
  <si>
    <t>[吉隆坡]吉隆坡美利亚酒店(Melia Kuala Lumpur)(55665890)</t>
  </si>
  <si>
    <t>美利亚客房&lt;不退款&gt;&lt;2人入住&gt;</t>
  </si>
  <si>
    <t>zairi/sheikh muhammad hazairi sh nazri</t>
  </si>
  <si>
    <t xml:space="preserve">2201451820	</t>
  </si>
  <si>
    <t xml:space="preserve">17830009915	</t>
  </si>
  <si>
    <t>[阿普尔顿]阿普尔顿纸谷希尔顿酒店(Hilton Appleton Paper Valley)(55391393)</t>
  </si>
  <si>
    <t>客房1张特大床&lt;2人入住&gt;&lt;不退款&gt;&lt;早餐&gt;</t>
  </si>
  <si>
    <t>WANG/YU,CHEN/ZHONG,ZHANG/TAIRAN</t>
  </si>
  <si>
    <t xml:space="preserve">2520168	</t>
  </si>
  <si>
    <t xml:space="preserve">3255596412	</t>
  </si>
  <si>
    <t xml:space="preserve">17830837082	</t>
  </si>
  <si>
    <t>[马德里]新马德里酒店(Hotel Nuevo Madrid)(55312495)</t>
  </si>
  <si>
    <t>标准双人或双床房&lt;不退款&gt;&lt;2人入住&gt;</t>
  </si>
  <si>
    <t>LOPEZ/JOSE MARIA</t>
  </si>
  <si>
    <t xml:space="preserve">17834673823	</t>
  </si>
  <si>
    <t>[Kemiri Muka]马公达法福酒店(Favehotel Margonda)(55779354)</t>
  </si>
  <si>
    <t>致爱房&lt;2人入住&gt;&lt;不退款&gt;</t>
  </si>
  <si>
    <t>Satrio/Andhika</t>
  </si>
  <si>
    <t>，</t>
  </si>
  <si>
    <t xml:space="preserve"> 26826 HKD</t>
  </si>
  <si>
    <t>A220426095115481</t>
  </si>
  <si>
    <t>总计：26826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</si>
  <si>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</si>
  <si>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</si>
  <si>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</si>
  <si>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</si>
  <si>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</si>
  <si>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</si>
  <si>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</si>
  <si>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</si>
  <si>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</si>
  <si>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</si>
  <si>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</si>
  <si>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</si>
  <si>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</si>
  <si>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</si>
  <si>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</si>
  <si>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</si>
  <si>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</si>
  <si>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</si>
  <si>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2022-04-22</t>
  </si>
  <si>
    <t>2520847</t>
  </si>
  <si>
    <t>马公达法福酒店</t>
  </si>
  <si>
    <t>Satrio Andhika</t>
  </si>
  <si>
    <t>2022-04-23</t>
  </si>
  <si>
    <t>退房日周结</t>
  </si>
  <si>
    <t>138.42</t>
  </si>
  <si>
    <t>168.00</t>
  </si>
  <si>
    <t>0</t>
  </si>
  <si>
    <t>0.00</t>
  </si>
  <si>
    <t>携程汇智国际直连</t>
  </si>
  <si>
    <t>925</t>
  </si>
  <si>
    <t>2022-04-22 20:40:52</t>
  </si>
  <si>
    <t>否</t>
  </si>
  <si>
    <t>汇智国际旅游发展有限公司</t>
  </si>
  <si>
    <t>直连</t>
  </si>
  <si>
    <t>2520035</t>
  </si>
  <si>
    <t>吉隆坡美利亚酒店</t>
  </si>
  <si>
    <t>zairi sheikh muhammad hazairi sh nazri</t>
  </si>
  <si>
    <t>388.63</t>
  </si>
  <si>
    <t>474.00</t>
  </si>
  <si>
    <t>2022-04-22 01:19:20</t>
  </si>
  <si>
    <t>2022-04-21</t>
  </si>
  <si>
    <t>2519663</t>
  </si>
  <si>
    <t>卡谢酒店</t>
  </si>
  <si>
    <t>WANG JINGJING</t>
  </si>
  <si>
    <t>359.94</t>
  </si>
  <si>
    <t>439.00</t>
  </si>
  <si>
    <t>2022-04-21 15:47:53</t>
  </si>
  <si>
    <t>2519349</t>
  </si>
  <si>
    <t>宜必思埃莫西酒店</t>
  </si>
  <si>
    <t>Moore Robert</t>
  </si>
  <si>
    <t>237.77</t>
  </si>
  <si>
    <t>290.00</t>
  </si>
  <si>
    <t>2022-04-21 08:51:42</t>
  </si>
  <si>
    <t>2519300</t>
  </si>
  <si>
    <t>斯图加特雷佳诺富姆酒店</t>
  </si>
  <si>
    <t>Jocham David,Bloy Maximillian</t>
  </si>
  <si>
    <t>517.36</t>
  </si>
  <si>
    <t>631.00</t>
  </si>
  <si>
    <t>2022-04-21 07:18:20</t>
  </si>
  <si>
    <t>2520465</t>
  </si>
  <si>
    <t>新马德里酒店</t>
  </si>
  <si>
    <t>LOPEZ JOSE MARIA</t>
  </si>
  <si>
    <t>706.08</t>
  </si>
  <si>
    <t>857.00</t>
  </si>
  <si>
    <t>2022-04-22 15:30:54</t>
  </si>
  <si>
    <t>2520168</t>
  </si>
  <si>
    <t>纸谷红狮酒店</t>
  </si>
  <si>
    <t>WANG YU,CHEN ZHONG,ZHANG TAIRAN</t>
  </si>
  <si>
    <t>3717.44</t>
  </si>
  <si>
    <t>4512.00</t>
  </si>
  <si>
    <t>2022-04-22 09:48:07</t>
  </si>
  <si>
    <t>2022-04-19</t>
  </si>
  <si>
    <t>2517145</t>
  </si>
  <si>
    <t>第一梅费尔酒店</t>
  </si>
  <si>
    <t>MARSHALL GAVIN ROBERT,DA SILVA STEVEN MICHAEL</t>
  </si>
  <si>
    <t>927.28</t>
  </si>
  <si>
    <t>1140.00</t>
  </si>
  <si>
    <t>2022-04-19 03:52:18</t>
  </si>
  <si>
    <t>2022-04-18</t>
  </si>
  <si>
    <t>2516560</t>
  </si>
  <si>
    <t>新加坡史各士皇族酒店</t>
  </si>
  <si>
    <t>HE YAXUAN,HE YIFEI</t>
  </si>
  <si>
    <t>2022-04-20</t>
  </si>
  <si>
    <t>2699.86</t>
  </si>
  <si>
    <t>3318.00</t>
  </si>
  <si>
    <t>2022-04-18 17:50:52</t>
  </si>
  <si>
    <t>2022-04-17</t>
  </si>
  <si>
    <t>2515304</t>
  </si>
  <si>
    <t>法里达巴德丽亭酒店</t>
  </si>
  <si>
    <t>Sharma vikas</t>
  </si>
  <si>
    <t>261.20</t>
  </si>
  <si>
    <t>321.00</t>
  </si>
  <si>
    <t>2022-04-17 20:10:45</t>
  </si>
  <si>
    <t>2022-04-16</t>
  </si>
  <si>
    <t>2513240</t>
  </si>
  <si>
    <t>铂尔曼旧金山湾酒店</t>
  </si>
  <si>
    <t>MALONE GLORIA,BASS GEORGE</t>
  </si>
  <si>
    <t>737.30</t>
  </si>
  <si>
    <t>906.00</t>
  </si>
  <si>
    <t>2022-04-16 12:48:14</t>
  </si>
  <si>
    <t>2022-04-14</t>
  </si>
  <si>
    <t>2510108</t>
  </si>
  <si>
    <t>美国大酒店</t>
  </si>
  <si>
    <t>Jensen Collette</t>
  </si>
  <si>
    <t>2736.00</t>
  </si>
  <si>
    <t>3362.00</t>
  </si>
  <si>
    <t>2022-04-14 09:41:18</t>
  </si>
  <si>
    <t>2022-04-07</t>
  </si>
  <si>
    <t>2501686</t>
  </si>
  <si>
    <t>费拉国会酒店</t>
  </si>
  <si>
    <t>Sastre Alexandra</t>
  </si>
  <si>
    <t>487.68</t>
  </si>
  <si>
    <t>600.00</t>
  </si>
  <si>
    <t>2022-04-07 17:02:17</t>
  </si>
  <si>
    <t>2022-04-04</t>
  </si>
  <si>
    <t>2497660</t>
  </si>
  <si>
    <t>西贡机场智选假日套房酒店</t>
  </si>
  <si>
    <t>LO SHUFEN</t>
  </si>
  <si>
    <t>976.32</t>
  </si>
  <si>
    <t>1200.00</t>
  </si>
  <si>
    <t>2022-04-04 22:07:41</t>
  </si>
  <si>
    <t>2022-03-24</t>
  </si>
  <si>
    <t>2480592</t>
  </si>
  <si>
    <t>迈阿密机场福朋喜来登酒店</t>
  </si>
  <si>
    <t>XIONG WEI,XIONG ZHUOCHENG</t>
  </si>
  <si>
    <t>861.48</t>
  </si>
  <si>
    <t>1056.00</t>
  </si>
  <si>
    <t>2022-03-24 11:41:07</t>
  </si>
  <si>
    <t>2022-04-12</t>
  </si>
  <si>
    <t>2506817</t>
  </si>
  <si>
    <t>曼非斯市中心舒适酒店</t>
  </si>
  <si>
    <t>Hermon Jack,Kelleher Kennedy</t>
  </si>
  <si>
    <t>934.59</t>
  </si>
  <si>
    <t>1148.00</t>
  </si>
  <si>
    <t>2022-04-12 03:40:24</t>
  </si>
  <si>
    <t>2022-04-15</t>
  </si>
  <si>
    <t>2511550</t>
  </si>
  <si>
    <t>因特拉肯贝乌里瓦奇林德纳大酒店</t>
  </si>
  <si>
    <t>Lo Yee Wai Ivis</t>
  </si>
  <si>
    <t>1934.68</t>
  </si>
  <si>
    <t>2375.00</t>
  </si>
  <si>
    <t>2022-04-15 07:25:26</t>
  </si>
  <si>
    <t>2517877</t>
  </si>
  <si>
    <t>诺富特布鲁塞尔市中心酒店</t>
  </si>
  <si>
    <t>ADELAIDE Yann</t>
  </si>
  <si>
    <t>3277.19</t>
  </si>
  <si>
    <t>4029.00</t>
  </si>
  <si>
    <t>2022-04-19 16:29:31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</si>
</sst>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2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2" borderId="1" applyNumberFormat="0" applyFont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4" fillId="13" borderId="3" applyNumberFormat="0" applyAlignment="0" applyProtection="0">
      <alignment vertical="center"/>
    </xf>
    <xf numFmtId="0" fontId="17" fillId="13" borderId="2" applyNumberFormat="0" applyAlignment="0" applyProtection="0">
      <alignment vertical="center"/>
    </xf>
    <xf numFmtId="0" fontId="19" fillId="19" borderId="7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9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44673</v>
      </c>
      <c r="G2" s="6">
        <v>44674</v>
      </c>
      <c r="H2" s="4">
        <v>1</v>
      </c>
      <c r="I2" s="4">
        <v>1</v>
      </c>
      <c r="J2" s="4">
        <v>1</v>
      </c>
      <c r="K2" s="4" t="s">
        <v>30</v>
      </c>
      <c r="L2" s="4">
        <v>1056</v>
      </c>
      <c r="M2" s="4">
        <v>1056</v>
      </c>
      <c r="N2" s="4" t="s">
        <v>31</v>
      </c>
      <c r="O2" s="4" t="s">
        <v>32</v>
      </c>
      <c r="P2" s="4" t="s">
        <v>33</v>
      </c>
      <c r="Q2" s="4">
        <v>0</v>
      </c>
      <c r="R2" s="7">
        <v>44644</v>
      </c>
      <c r="S2" s="6">
        <v>44677</v>
      </c>
      <c r="T2" s="4" t="s">
        <v>34</v>
      </c>
      <c r="U2" s="4">
        <v>1056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44672</v>
      </c>
      <c r="G3" s="6">
        <v>44674</v>
      </c>
      <c r="H3" s="4">
        <v>1</v>
      </c>
      <c r="I3" s="4">
        <v>2</v>
      </c>
      <c r="J3" s="4">
        <v>2</v>
      </c>
      <c r="K3" s="4" t="s">
        <v>30</v>
      </c>
      <c r="L3" s="4">
        <v>1200</v>
      </c>
      <c r="M3" s="4">
        <v>1200</v>
      </c>
      <c r="N3" s="4" t="s">
        <v>40</v>
      </c>
      <c r="O3" s="4" t="s">
        <v>32</v>
      </c>
      <c r="P3" s="4" t="s">
        <v>33</v>
      </c>
      <c r="Q3" s="4">
        <v>0</v>
      </c>
      <c r="R3" s="7">
        <v>44655</v>
      </c>
      <c r="S3" s="6">
        <v>44677</v>
      </c>
      <c r="T3" s="4" t="s">
        <v>34</v>
      </c>
      <c r="U3" s="4">
        <v>1200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44673</v>
      </c>
      <c r="G4" s="6">
        <v>44674</v>
      </c>
      <c r="H4" s="4">
        <v>1</v>
      </c>
      <c r="I4" s="4">
        <v>1</v>
      </c>
      <c r="J4" s="4">
        <v>1</v>
      </c>
      <c r="K4" s="4" t="s">
        <v>30</v>
      </c>
      <c r="L4" s="4">
        <v>600</v>
      </c>
      <c r="M4" s="4">
        <v>600</v>
      </c>
      <c r="N4" s="4" t="s">
        <v>46</v>
      </c>
      <c r="O4" s="4" t="s">
        <v>32</v>
      </c>
      <c r="P4" s="4" t="s">
        <v>33</v>
      </c>
      <c r="Q4" s="4">
        <v>0</v>
      </c>
      <c r="R4" s="7">
        <v>44658</v>
      </c>
      <c r="S4" s="6">
        <v>44677</v>
      </c>
      <c r="T4" s="4" t="s">
        <v>34</v>
      </c>
      <c r="U4" s="4">
        <v>600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44673</v>
      </c>
      <c r="G5" s="6">
        <v>44674</v>
      </c>
      <c r="H5" s="4">
        <v>1</v>
      </c>
      <c r="I5" s="4">
        <v>1</v>
      </c>
      <c r="J5" s="4">
        <v>1</v>
      </c>
      <c r="K5" s="4" t="s">
        <v>30</v>
      </c>
      <c r="L5" s="4">
        <v>1148</v>
      </c>
      <c r="M5" s="4">
        <v>1148</v>
      </c>
      <c r="N5" s="4" t="s">
        <v>52</v>
      </c>
      <c r="O5" s="4" t="s">
        <v>32</v>
      </c>
      <c r="P5" s="4" t="s">
        <v>33</v>
      </c>
      <c r="Q5" s="4">
        <v>0</v>
      </c>
      <c r="R5" s="7">
        <v>44663</v>
      </c>
      <c r="S5" s="6">
        <v>44677</v>
      </c>
      <c r="T5" s="4" t="s">
        <v>34</v>
      </c>
      <c r="U5" s="4">
        <v>1148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/>
      <c r="F6" s="6">
        <v>44673</v>
      </c>
      <c r="G6" s="6">
        <v>44674</v>
      </c>
      <c r="H6" s="4">
        <v>0</v>
      </c>
      <c r="I6" s="4">
        <v>1</v>
      </c>
      <c r="J6" s="4">
        <v>0</v>
      </c>
      <c r="K6" s="4" t="s">
        <v>30</v>
      </c>
      <c r="L6" s="4">
        <v>3362</v>
      </c>
      <c r="M6" s="4">
        <v>3362</v>
      </c>
      <c r="N6" s="4"/>
      <c r="O6" s="4" t="s">
        <v>32</v>
      </c>
      <c r="P6" s="4" t="s">
        <v>33</v>
      </c>
      <c r="Q6" s="4">
        <v>0</v>
      </c>
      <c r="R6" s="7">
        <v>44665</v>
      </c>
      <c r="S6" s="6">
        <v>44677</v>
      </c>
      <c r="T6" s="4" t="s">
        <v>34</v>
      </c>
      <c r="U6" s="4">
        <v>3362</v>
      </c>
      <c r="V6" s="4">
        <v>0</v>
      </c>
      <c r="W6" s="4">
        <v>0</v>
      </c>
      <c r="X6" s="4" t="s">
        <v>41</v>
      </c>
      <c r="Y6" s="4" t="s">
        <v>41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44673</v>
      </c>
      <c r="G7" s="6">
        <v>44674</v>
      </c>
      <c r="H7" s="4">
        <v>1</v>
      </c>
      <c r="I7" s="4">
        <v>1</v>
      </c>
      <c r="J7" s="4">
        <v>1</v>
      </c>
      <c r="K7" s="4" t="s">
        <v>30</v>
      </c>
      <c r="L7" s="4">
        <v>2375</v>
      </c>
      <c r="M7" s="4">
        <v>2375</v>
      </c>
      <c r="N7" s="4" t="s">
        <v>60</v>
      </c>
      <c r="O7" s="4" t="s">
        <v>32</v>
      </c>
      <c r="P7" s="4" t="s">
        <v>33</v>
      </c>
      <c r="Q7" s="4">
        <v>0</v>
      </c>
      <c r="R7" s="7">
        <v>44666</v>
      </c>
      <c r="S7" s="6">
        <v>44677</v>
      </c>
      <c r="T7" s="4" t="s">
        <v>34</v>
      </c>
      <c r="U7" s="4">
        <v>2375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44673</v>
      </c>
      <c r="G8" s="6">
        <v>44674</v>
      </c>
      <c r="H8" s="4">
        <v>1</v>
      </c>
      <c r="I8" s="4">
        <v>1</v>
      </c>
      <c r="J8" s="4">
        <v>1</v>
      </c>
      <c r="K8" s="4" t="s">
        <v>30</v>
      </c>
      <c r="L8" s="4">
        <v>906</v>
      </c>
      <c r="M8" s="4">
        <v>906</v>
      </c>
      <c r="N8" s="4" t="s">
        <v>66</v>
      </c>
      <c r="O8" s="4" t="s">
        <v>32</v>
      </c>
      <c r="P8" s="4" t="s">
        <v>33</v>
      </c>
      <c r="Q8" s="4">
        <v>0</v>
      </c>
      <c r="R8" s="7">
        <v>44667</v>
      </c>
      <c r="S8" s="6">
        <v>44677</v>
      </c>
      <c r="T8" s="4" t="s">
        <v>34</v>
      </c>
      <c r="U8" s="4">
        <v>906</v>
      </c>
      <c r="V8" s="4">
        <v>0</v>
      </c>
      <c r="W8" s="4">
        <v>0</v>
      </c>
      <c r="X8" s="4" t="s">
        <v>41</v>
      </c>
      <c r="Y8" s="4" t="s">
        <v>67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44673</v>
      </c>
      <c r="G9" s="6">
        <v>44674</v>
      </c>
      <c r="H9" s="4">
        <v>1</v>
      </c>
      <c r="I9" s="4">
        <v>1</v>
      </c>
      <c r="J9" s="4">
        <v>1</v>
      </c>
      <c r="K9" s="4" t="s">
        <v>30</v>
      </c>
      <c r="L9" s="4">
        <v>321</v>
      </c>
      <c r="M9" s="4">
        <v>321</v>
      </c>
      <c r="N9" s="4" t="s">
        <v>71</v>
      </c>
      <c r="O9" s="4" t="s">
        <v>32</v>
      </c>
      <c r="P9" s="4" t="s">
        <v>33</v>
      </c>
      <c r="Q9" s="4">
        <v>0</v>
      </c>
      <c r="R9" s="7">
        <v>44668</v>
      </c>
      <c r="S9" s="6">
        <v>44677</v>
      </c>
      <c r="T9" s="4" t="s">
        <v>34</v>
      </c>
      <c r="U9" s="4">
        <v>321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75</v>
      </c>
      <c r="E10" s="4" t="s">
        <v>76</v>
      </c>
      <c r="F10" s="6">
        <v>44671</v>
      </c>
      <c r="G10" s="6">
        <v>44674</v>
      </c>
      <c r="H10" s="4">
        <v>1</v>
      </c>
      <c r="I10" s="4">
        <v>3</v>
      </c>
      <c r="J10" s="4">
        <v>3</v>
      </c>
      <c r="K10" s="4" t="s">
        <v>30</v>
      </c>
      <c r="L10" s="4">
        <v>3318</v>
      </c>
      <c r="M10" s="4">
        <v>3318</v>
      </c>
      <c r="N10" s="4" t="s">
        <v>77</v>
      </c>
      <c r="O10" s="4" t="s">
        <v>32</v>
      </c>
      <c r="P10" s="4" t="s">
        <v>33</v>
      </c>
      <c r="Q10" s="4">
        <v>0</v>
      </c>
      <c r="R10" s="7">
        <v>44669</v>
      </c>
      <c r="S10" s="6">
        <v>44677</v>
      </c>
      <c r="T10" s="4" t="s">
        <v>34</v>
      </c>
      <c r="U10" s="4">
        <v>3318</v>
      </c>
      <c r="V10" s="4">
        <v>0</v>
      </c>
      <c r="W10" s="4">
        <v>0</v>
      </c>
      <c r="X10" s="4" t="s">
        <v>41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44673</v>
      </c>
      <c r="G11" s="6">
        <v>44674</v>
      </c>
      <c r="H11" s="4">
        <v>1</v>
      </c>
      <c r="I11" s="4">
        <v>1</v>
      </c>
      <c r="J11" s="4">
        <v>1</v>
      </c>
      <c r="K11" s="4" t="s">
        <v>30</v>
      </c>
      <c r="L11" s="4">
        <v>1140</v>
      </c>
      <c r="M11" s="4">
        <v>1140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44670</v>
      </c>
      <c r="S11" s="6">
        <v>44677</v>
      </c>
      <c r="T11" s="4" t="s">
        <v>34</v>
      </c>
      <c r="U11" s="4">
        <v>1140</v>
      </c>
      <c r="V11" s="4">
        <v>0</v>
      </c>
      <c r="W11" s="4">
        <v>0</v>
      </c>
      <c r="X11" s="4" t="s">
        <v>41</v>
      </c>
      <c r="Y11" s="4" t="s">
        <v>83</v>
      </c>
    </row>
    <row r="12" s="4" customFormat="1" spans="1:25">
      <c r="A12" s="4" t="s">
        <v>84</v>
      </c>
      <c r="B12" s="4" t="s">
        <v>26</v>
      </c>
      <c r="C12" s="4" t="s">
        <v>27</v>
      </c>
      <c r="D12" s="4" t="s">
        <v>85</v>
      </c>
      <c r="E12" s="4" t="s">
        <v>86</v>
      </c>
      <c r="F12" s="6">
        <v>44670</v>
      </c>
      <c r="G12" s="6">
        <v>44674</v>
      </c>
      <c r="H12" s="4">
        <v>1</v>
      </c>
      <c r="I12" s="4">
        <v>4</v>
      </c>
      <c r="J12" s="4">
        <v>4</v>
      </c>
      <c r="K12" s="4" t="s">
        <v>30</v>
      </c>
      <c r="L12" s="4">
        <v>4029</v>
      </c>
      <c r="M12" s="4">
        <v>4029</v>
      </c>
      <c r="N12" s="4" t="s">
        <v>87</v>
      </c>
      <c r="O12" s="4" t="s">
        <v>32</v>
      </c>
      <c r="P12" s="4" t="s">
        <v>33</v>
      </c>
      <c r="Q12" s="4">
        <v>0</v>
      </c>
      <c r="R12" s="7">
        <v>44670</v>
      </c>
      <c r="S12" s="6">
        <v>44677</v>
      </c>
      <c r="T12" s="4" t="s">
        <v>34</v>
      </c>
      <c r="U12" s="4">
        <v>4029</v>
      </c>
      <c r="V12" s="4">
        <v>0</v>
      </c>
      <c r="W12" s="4">
        <v>0</v>
      </c>
      <c r="X12" s="4" t="s">
        <v>88</v>
      </c>
      <c r="Y12" s="4" t="s">
        <v>89</v>
      </c>
    </row>
    <row r="13" s="4" customFormat="1" spans="1:25">
      <c r="A13" s="4" t="s">
        <v>90</v>
      </c>
      <c r="B13" s="4" t="s">
        <v>26</v>
      </c>
      <c r="C13" s="4" t="s">
        <v>27</v>
      </c>
      <c r="D13" s="4" t="s">
        <v>91</v>
      </c>
      <c r="E13" s="4" t="s">
        <v>92</v>
      </c>
      <c r="F13" s="6">
        <v>44673</v>
      </c>
      <c r="G13" s="6">
        <v>44674</v>
      </c>
      <c r="H13" s="4">
        <v>1</v>
      </c>
      <c r="I13" s="4">
        <v>1</v>
      </c>
      <c r="J13" s="4">
        <v>1</v>
      </c>
      <c r="K13" s="4" t="s">
        <v>30</v>
      </c>
      <c r="L13" s="4">
        <v>631</v>
      </c>
      <c r="M13" s="4">
        <v>631</v>
      </c>
      <c r="N13" s="4" t="s">
        <v>93</v>
      </c>
      <c r="O13" s="4" t="s">
        <v>32</v>
      </c>
      <c r="P13" s="4" t="s">
        <v>33</v>
      </c>
      <c r="Q13" s="4">
        <v>0</v>
      </c>
      <c r="R13" s="7">
        <v>44672</v>
      </c>
      <c r="S13" s="6">
        <v>44677</v>
      </c>
      <c r="T13" s="4" t="s">
        <v>34</v>
      </c>
      <c r="U13" s="4">
        <v>631</v>
      </c>
      <c r="V13" s="4">
        <v>0</v>
      </c>
      <c r="W13" s="4">
        <v>0</v>
      </c>
      <c r="X13" s="4" t="s">
        <v>41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44673</v>
      </c>
      <c r="G14" s="6">
        <v>44674</v>
      </c>
      <c r="H14" s="4">
        <v>1</v>
      </c>
      <c r="I14" s="4">
        <v>1</v>
      </c>
      <c r="J14" s="4">
        <v>1</v>
      </c>
      <c r="K14" s="4" t="s">
        <v>30</v>
      </c>
      <c r="L14" s="4">
        <v>290</v>
      </c>
      <c r="M14" s="4">
        <v>290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44672</v>
      </c>
      <c r="S14" s="6">
        <v>44677</v>
      </c>
      <c r="T14" s="4" t="s">
        <v>34</v>
      </c>
      <c r="U14" s="4">
        <v>290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44673</v>
      </c>
      <c r="G15" s="6">
        <v>44674</v>
      </c>
      <c r="H15" s="4">
        <v>1</v>
      </c>
      <c r="I15" s="4">
        <v>1</v>
      </c>
      <c r="J15" s="4">
        <v>1</v>
      </c>
      <c r="K15" s="4" t="s">
        <v>30</v>
      </c>
      <c r="L15" s="4">
        <v>439</v>
      </c>
      <c r="M15" s="4">
        <v>439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44672</v>
      </c>
      <c r="S15" s="6">
        <v>44677</v>
      </c>
      <c r="T15" s="4" t="s">
        <v>34</v>
      </c>
      <c r="U15" s="4">
        <v>439</v>
      </c>
      <c r="V15" s="4">
        <v>0</v>
      </c>
      <c r="W15" s="4">
        <v>0</v>
      </c>
      <c r="X15" s="4" t="s">
        <v>105</v>
      </c>
      <c r="Y15" s="4" t="s">
        <v>106</v>
      </c>
    </row>
    <row r="16" s="4" customFormat="1" spans="1:25">
      <c r="A16" s="4" t="s">
        <v>107</v>
      </c>
      <c r="B16" s="4" t="s">
        <v>26</v>
      </c>
      <c r="C16" s="4" t="s">
        <v>27</v>
      </c>
      <c r="D16" s="4" t="s">
        <v>108</v>
      </c>
      <c r="E16" s="4" t="s">
        <v>109</v>
      </c>
      <c r="F16" s="6">
        <v>44673</v>
      </c>
      <c r="G16" s="6">
        <v>44674</v>
      </c>
      <c r="H16" s="4">
        <v>1</v>
      </c>
      <c r="I16" s="4">
        <v>1</v>
      </c>
      <c r="J16" s="4">
        <v>1</v>
      </c>
      <c r="K16" s="4" t="s">
        <v>30</v>
      </c>
      <c r="L16" s="4">
        <v>474</v>
      </c>
      <c r="M16" s="4">
        <v>474</v>
      </c>
      <c r="N16" s="4" t="s">
        <v>110</v>
      </c>
      <c r="O16" s="4" t="s">
        <v>32</v>
      </c>
      <c r="P16" s="4" t="s">
        <v>33</v>
      </c>
      <c r="Q16" s="4">
        <v>0</v>
      </c>
      <c r="R16" s="7">
        <v>44673</v>
      </c>
      <c r="S16" s="6">
        <v>44677</v>
      </c>
      <c r="T16" s="4" t="s">
        <v>34</v>
      </c>
      <c r="U16" s="4">
        <v>474</v>
      </c>
      <c r="V16" s="4">
        <v>0</v>
      </c>
      <c r="W16" s="4">
        <v>0</v>
      </c>
      <c r="X16" s="4" t="s">
        <v>41</v>
      </c>
      <c r="Y16" s="4" t="s">
        <v>111</v>
      </c>
    </row>
    <row r="17" s="4" customFormat="1" spans="1:27">
      <c r="A17" s="4" t="s">
        <v>112</v>
      </c>
      <c r="B17" s="4" t="s">
        <v>26</v>
      </c>
      <c r="C17" s="4" t="s">
        <v>27</v>
      </c>
      <c r="D17" s="4" t="s">
        <v>113</v>
      </c>
      <c r="E17" s="4" t="s">
        <v>114</v>
      </c>
      <c r="F17" s="6">
        <v>44673</v>
      </c>
      <c r="G17" s="6">
        <v>44674</v>
      </c>
      <c r="H17" s="4">
        <v>3</v>
      </c>
      <c r="I17" s="4">
        <v>1</v>
      </c>
      <c r="J17" s="4">
        <v>3</v>
      </c>
      <c r="K17" s="4" t="s">
        <v>30</v>
      </c>
      <c r="L17" s="4">
        <v>4512</v>
      </c>
      <c r="M17" s="4">
        <v>4512</v>
      </c>
      <c r="N17" s="4" t="s">
        <v>115</v>
      </c>
      <c r="O17" s="4" t="s">
        <v>32</v>
      </c>
      <c r="P17" s="4" t="s">
        <v>33</v>
      </c>
      <c r="Q17" s="4">
        <v>0</v>
      </c>
      <c r="R17" s="7">
        <v>44673</v>
      </c>
      <c r="S17" s="6">
        <v>44677</v>
      </c>
      <c r="T17" s="4" t="s">
        <v>34</v>
      </c>
      <c r="U17" s="4">
        <v>4512</v>
      </c>
      <c r="V17" s="4">
        <v>0</v>
      </c>
      <c r="W17" s="4">
        <v>0</v>
      </c>
      <c r="X17" s="4" t="s">
        <v>116</v>
      </c>
      <c r="Y17" s="4">
        <v>3250021495</v>
      </c>
      <c r="Z17" s="4">
        <v>3250457850</v>
      </c>
      <c r="AA17" s="4" t="s">
        <v>117</v>
      </c>
    </row>
    <row r="18" s="4" customFormat="1" spans="1:25">
      <c r="A18" s="4" t="s">
        <v>118</v>
      </c>
      <c r="B18" s="4" t="s">
        <v>26</v>
      </c>
      <c r="C18" s="4" t="s">
        <v>27</v>
      </c>
      <c r="D18" s="4" t="s">
        <v>119</v>
      </c>
      <c r="E18" s="4" t="s">
        <v>120</v>
      </c>
      <c r="F18" s="6">
        <v>44673</v>
      </c>
      <c r="G18" s="6">
        <v>44674</v>
      </c>
      <c r="H18" s="4">
        <v>1</v>
      </c>
      <c r="I18" s="4">
        <v>1</v>
      </c>
      <c r="J18" s="4">
        <v>1</v>
      </c>
      <c r="K18" s="4" t="s">
        <v>30</v>
      </c>
      <c r="L18" s="4">
        <v>857</v>
      </c>
      <c r="M18" s="4">
        <v>857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44673</v>
      </c>
      <c r="S18" s="6">
        <v>44677</v>
      </c>
      <c r="T18" s="4" t="s">
        <v>34</v>
      </c>
      <c r="U18" s="4">
        <v>857</v>
      </c>
      <c r="V18" s="4">
        <v>0</v>
      </c>
      <c r="W18" s="4">
        <v>0</v>
      </c>
      <c r="X18" s="4" t="s">
        <v>41</v>
      </c>
      <c r="Y18" s="4" t="s">
        <v>41</v>
      </c>
    </row>
    <row r="19" s="4" customFormat="1" spans="1:25">
      <c r="A19" s="4" t="s">
        <v>122</v>
      </c>
      <c r="B19" s="4" t="s">
        <v>26</v>
      </c>
      <c r="C19" s="4" t="s">
        <v>27</v>
      </c>
      <c r="D19" s="4" t="s">
        <v>123</v>
      </c>
      <c r="E19" s="4" t="s">
        <v>124</v>
      </c>
      <c r="F19" s="6">
        <v>44673</v>
      </c>
      <c r="G19" s="6">
        <v>44674</v>
      </c>
      <c r="H19" s="4">
        <v>1</v>
      </c>
      <c r="I19" s="4">
        <v>1</v>
      </c>
      <c r="J19" s="4">
        <v>1</v>
      </c>
      <c r="K19" s="4" t="s">
        <v>30</v>
      </c>
      <c r="L19" s="4">
        <v>168</v>
      </c>
      <c r="M19" s="4">
        <v>168</v>
      </c>
      <c r="N19" s="4" t="s">
        <v>125</v>
      </c>
      <c r="O19" s="4" t="s">
        <v>32</v>
      </c>
      <c r="P19" s="4" t="s">
        <v>33</v>
      </c>
      <c r="Q19" s="4">
        <v>0</v>
      </c>
      <c r="R19" s="7">
        <v>44673</v>
      </c>
      <c r="S19" s="6">
        <v>44677</v>
      </c>
      <c r="T19" s="4" t="s">
        <v>34</v>
      </c>
      <c r="U19" s="4">
        <v>168</v>
      </c>
      <c r="V19" s="4">
        <v>0</v>
      </c>
      <c r="W19" s="4">
        <v>0</v>
      </c>
      <c r="X19" s="4" t="s">
        <v>41</v>
      </c>
      <c r="Y19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"/>
  <sheetViews>
    <sheetView tabSelected="1" workbookViewId="0">
      <selection activeCell="A27" sqref="A27:A28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126</v>
      </c>
    </row>
    <row r="2" s="4" customFormat="1" spans="1:9">
      <c r="A2" s="5">
        <v>17707111036</v>
      </c>
      <c r="B2" s="6">
        <v>44673</v>
      </c>
      <c r="C2" s="6">
        <v>44674</v>
      </c>
      <c r="D2" s="4">
        <v>1056</v>
      </c>
      <c r="E2" s="4" t="str">
        <f>VLOOKUP(A2,HOP!A:L,12,0)</f>
        <v>1056.00</v>
      </c>
      <c r="F2" s="4" t="str">
        <f>VLOOKUP(A2,HOP!A:C,3,0)</f>
        <v>2480592</v>
      </c>
      <c r="G2" s="4">
        <f>D2-E2</f>
        <v>0</v>
      </c>
      <c r="H2" s="4" t="str">
        <f>$H$1&amp;F2</f>
        <v>，2480592</v>
      </c>
      <c r="I2" s="4" t="str">
        <f>VLOOKUP(A2,HOP!A:U,21,0)</f>
        <v>直连</v>
      </c>
    </row>
    <row r="3" s="4" customFormat="1" spans="1:9">
      <c r="A3" s="5">
        <v>17762214287</v>
      </c>
      <c r="B3" s="6">
        <v>44672</v>
      </c>
      <c r="C3" s="6">
        <v>44674</v>
      </c>
      <c r="D3" s="4">
        <v>1200</v>
      </c>
      <c r="E3" s="4" t="str">
        <f>VLOOKUP(A3,HOP!A:L,12,0)</f>
        <v>1200.00</v>
      </c>
      <c r="F3" s="4" t="str">
        <f>VLOOKUP(A3,HOP!A:C,3,0)</f>
        <v>2497660</v>
      </c>
      <c r="G3" s="4">
        <f t="shared" ref="G3:G19" si="0">D3-E3</f>
        <v>0</v>
      </c>
      <c r="H3" s="4" t="str">
        <f t="shared" ref="H3:H19" si="1">$H$1&amp;F3</f>
        <v>，2497660</v>
      </c>
      <c r="I3" s="4" t="str">
        <f>VLOOKUP(A3,HOP!A:U,21,0)</f>
        <v>直连</v>
      </c>
    </row>
    <row r="4" s="4" customFormat="1" spans="1:9">
      <c r="A4" s="5">
        <v>17772607721</v>
      </c>
      <c r="B4" s="6">
        <v>44673</v>
      </c>
      <c r="C4" s="6">
        <v>44674</v>
      </c>
      <c r="D4" s="4">
        <v>600</v>
      </c>
      <c r="E4" s="4" t="str">
        <f>VLOOKUP(A4,HOP!A:L,12,0)</f>
        <v>600.00</v>
      </c>
      <c r="F4" s="4" t="str">
        <f>VLOOKUP(A4,HOP!A:C,3,0)</f>
        <v>2501686</v>
      </c>
      <c r="G4" s="4">
        <f t="shared" si="0"/>
        <v>0</v>
      </c>
      <c r="H4" s="4" t="str">
        <f t="shared" si="1"/>
        <v>，2501686</v>
      </c>
      <c r="I4" s="4" t="str">
        <f>VLOOKUP(A4,HOP!A:U,21,0)</f>
        <v>直连</v>
      </c>
    </row>
    <row r="5" s="4" customFormat="1" spans="1:9">
      <c r="A5" s="5">
        <v>17791154546</v>
      </c>
      <c r="B5" s="6">
        <v>44673</v>
      </c>
      <c r="C5" s="6">
        <v>44674</v>
      </c>
      <c r="D5" s="4">
        <v>1148</v>
      </c>
      <c r="E5" s="4" t="str">
        <f>VLOOKUP(A5,HOP!A:L,12,0)</f>
        <v>1148.00</v>
      </c>
      <c r="F5" s="4" t="str">
        <f>VLOOKUP(A5,HOP!A:C,3,0)</f>
        <v>2506817</v>
      </c>
      <c r="G5" s="4">
        <f t="shared" si="0"/>
        <v>0</v>
      </c>
      <c r="H5" s="4" t="str">
        <f t="shared" si="1"/>
        <v>，2506817</v>
      </c>
      <c r="I5" s="4" t="str">
        <f>VLOOKUP(A5,HOP!A:U,21,0)</f>
        <v>直连</v>
      </c>
    </row>
    <row r="6" s="4" customFormat="1" spans="1:9">
      <c r="A6" s="5">
        <v>17799013132</v>
      </c>
      <c r="B6" s="6">
        <v>44673</v>
      </c>
      <c r="C6" s="6">
        <v>44674</v>
      </c>
      <c r="D6" s="4">
        <v>3362</v>
      </c>
      <c r="E6" s="4" t="str">
        <f>VLOOKUP(A6,HOP!A:L,12,0)</f>
        <v>3362.00</v>
      </c>
      <c r="F6" s="4" t="str">
        <f>VLOOKUP(A6,HOP!A:C,3,0)</f>
        <v>2510108</v>
      </c>
      <c r="G6" s="4">
        <f t="shared" si="0"/>
        <v>0</v>
      </c>
      <c r="H6" s="4" t="str">
        <f t="shared" si="1"/>
        <v>，2510108</v>
      </c>
      <c r="I6" s="4" t="str">
        <f>VLOOKUP(A6,HOP!A:U,21,0)</f>
        <v>直连</v>
      </c>
    </row>
    <row r="7" s="4" customFormat="1" spans="1:9">
      <c r="A7" s="5">
        <v>17804052820</v>
      </c>
      <c r="B7" s="6">
        <v>44673</v>
      </c>
      <c r="C7" s="6">
        <v>44674</v>
      </c>
      <c r="D7" s="4">
        <v>2375</v>
      </c>
      <c r="E7" s="4" t="str">
        <f>VLOOKUP(A7,HOP!A:L,12,0)</f>
        <v>2375.00</v>
      </c>
      <c r="F7" s="4" t="str">
        <f>VLOOKUP(A7,HOP!A:C,3,0)</f>
        <v>2511550</v>
      </c>
      <c r="G7" s="4">
        <f t="shared" si="0"/>
        <v>0</v>
      </c>
      <c r="H7" s="4" t="str">
        <f t="shared" si="1"/>
        <v>，2511550</v>
      </c>
      <c r="I7" s="4" t="str">
        <f>VLOOKUP(A7,HOP!A:U,21,0)</f>
        <v>直连</v>
      </c>
    </row>
    <row r="8" s="4" customFormat="1" spans="1:9">
      <c r="A8" s="5">
        <v>17806978745</v>
      </c>
      <c r="B8" s="6">
        <v>44673</v>
      </c>
      <c r="C8" s="6">
        <v>44674</v>
      </c>
      <c r="D8" s="4">
        <v>906</v>
      </c>
      <c r="E8" s="4" t="str">
        <f>VLOOKUP(A8,HOP!A:L,12,0)</f>
        <v>906.00</v>
      </c>
      <c r="F8" s="4" t="str">
        <f>VLOOKUP(A8,HOP!A:C,3,0)</f>
        <v>2513240</v>
      </c>
      <c r="G8" s="4">
        <f t="shared" si="0"/>
        <v>0</v>
      </c>
      <c r="H8" s="4" t="str">
        <f t="shared" si="1"/>
        <v>，2513240</v>
      </c>
      <c r="I8" s="4" t="str">
        <f>VLOOKUP(A8,HOP!A:U,21,0)</f>
        <v>直连</v>
      </c>
    </row>
    <row r="9" s="4" customFormat="1" spans="1:9">
      <c r="A9" s="5">
        <v>17813436030</v>
      </c>
      <c r="B9" s="6">
        <v>44673</v>
      </c>
      <c r="C9" s="6">
        <v>44674</v>
      </c>
      <c r="D9" s="4">
        <v>321</v>
      </c>
      <c r="E9" s="4" t="str">
        <f>VLOOKUP(A9,HOP!A:L,12,0)</f>
        <v>321.00</v>
      </c>
      <c r="F9" s="4" t="str">
        <f>VLOOKUP(A9,HOP!A:C,3,0)</f>
        <v>2515304</v>
      </c>
      <c r="G9" s="4">
        <f t="shared" si="0"/>
        <v>0</v>
      </c>
      <c r="H9" s="4" t="str">
        <f t="shared" si="1"/>
        <v>，2515304</v>
      </c>
      <c r="I9" s="4" t="str">
        <f>VLOOKUP(A9,HOP!A:U,21,0)</f>
        <v>直连</v>
      </c>
    </row>
    <row r="10" s="4" customFormat="1" spans="1:9">
      <c r="A10" s="5">
        <v>17815301160</v>
      </c>
      <c r="B10" s="6">
        <v>44671</v>
      </c>
      <c r="C10" s="6">
        <v>44674</v>
      </c>
      <c r="D10" s="4">
        <v>3318</v>
      </c>
      <c r="E10" s="4" t="str">
        <f>VLOOKUP(A10,HOP!A:L,12,0)</f>
        <v>3318.00</v>
      </c>
      <c r="F10" s="4" t="str">
        <f>VLOOKUP(A10,HOP!A:C,3,0)</f>
        <v>2516560</v>
      </c>
      <c r="G10" s="4">
        <f t="shared" si="0"/>
        <v>0</v>
      </c>
      <c r="H10" s="4" t="str">
        <f t="shared" si="1"/>
        <v>，2516560</v>
      </c>
      <c r="I10" s="4" t="str">
        <f>VLOOKUP(A10,HOP!A:U,21,0)</f>
        <v>直连</v>
      </c>
    </row>
    <row r="11" s="4" customFormat="1" spans="1:9">
      <c r="A11" s="5">
        <v>17819239908</v>
      </c>
      <c r="B11" s="6">
        <v>44673</v>
      </c>
      <c r="C11" s="6">
        <v>44674</v>
      </c>
      <c r="D11" s="4">
        <v>1140</v>
      </c>
      <c r="E11" s="4" t="str">
        <f>VLOOKUP(A11,HOP!A:L,12,0)</f>
        <v>1140.00</v>
      </c>
      <c r="F11" s="4" t="str">
        <f>VLOOKUP(A11,HOP!A:C,3,0)</f>
        <v>2517145</v>
      </c>
      <c r="G11" s="4">
        <f t="shared" si="0"/>
        <v>0</v>
      </c>
      <c r="H11" s="4" t="str">
        <f t="shared" si="1"/>
        <v>，2517145</v>
      </c>
      <c r="I11" s="4" t="str">
        <f>VLOOKUP(A11,HOP!A:U,21,0)</f>
        <v>直连</v>
      </c>
    </row>
    <row r="12" s="4" customFormat="1" spans="1:9">
      <c r="A12" s="5">
        <v>17820565441</v>
      </c>
      <c r="B12" s="6">
        <v>44670</v>
      </c>
      <c r="C12" s="6">
        <v>44674</v>
      </c>
      <c r="D12" s="4">
        <v>4029</v>
      </c>
      <c r="E12" s="4" t="str">
        <f>VLOOKUP(A12,HOP!A:L,12,0)</f>
        <v>4029.00</v>
      </c>
      <c r="F12" s="4" t="str">
        <f>VLOOKUP(A12,HOP!A:C,3,0)</f>
        <v>2517877</v>
      </c>
      <c r="G12" s="4">
        <f t="shared" si="0"/>
        <v>0</v>
      </c>
      <c r="H12" s="4" t="str">
        <f t="shared" si="1"/>
        <v>，2517877</v>
      </c>
      <c r="I12" s="4" t="str">
        <f>VLOOKUP(A12,HOP!A:U,21,0)</f>
        <v>直连</v>
      </c>
    </row>
    <row r="13" s="4" customFormat="1" spans="1:9">
      <c r="A13" s="5">
        <v>17827203968</v>
      </c>
      <c r="B13" s="6">
        <v>44673</v>
      </c>
      <c r="C13" s="6">
        <v>44674</v>
      </c>
      <c r="D13" s="4">
        <v>631</v>
      </c>
      <c r="E13" s="4" t="str">
        <f>VLOOKUP(A13,HOP!A:L,12,0)</f>
        <v>631.00</v>
      </c>
      <c r="F13" s="4" t="str">
        <f>VLOOKUP(A13,HOP!A:C,3,0)</f>
        <v>2519300</v>
      </c>
      <c r="G13" s="4">
        <f t="shared" si="0"/>
        <v>0</v>
      </c>
      <c r="H13" s="4" t="str">
        <f t="shared" si="1"/>
        <v>，2519300</v>
      </c>
      <c r="I13" s="4" t="str">
        <f>VLOOKUP(A13,HOP!A:U,21,0)</f>
        <v>直连</v>
      </c>
    </row>
    <row r="14" s="4" customFormat="1" spans="1:9">
      <c r="A14" s="5">
        <v>17827285591</v>
      </c>
      <c r="B14" s="6">
        <v>44673</v>
      </c>
      <c r="C14" s="6">
        <v>44674</v>
      </c>
      <c r="D14" s="4">
        <v>290</v>
      </c>
      <c r="E14" s="4" t="str">
        <f>VLOOKUP(A14,HOP!A:L,12,0)</f>
        <v>290.00</v>
      </c>
      <c r="F14" s="4" t="str">
        <f>VLOOKUP(A14,HOP!A:C,3,0)</f>
        <v>2519349</v>
      </c>
      <c r="G14" s="4">
        <f t="shared" si="0"/>
        <v>0</v>
      </c>
      <c r="H14" s="4" t="str">
        <f t="shared" si="1"/>
        <v>，2519349</v>
      </c>
      <c r="I14" s="4" t="str">
        <f>VLOOKUP(A14,HOP!A:U,21,0)</f>
        <v>直连</v>
      </c>
    </row>
    <row r="15" s="4" customFormat="1" spans="1:9">
      <c r="A15" s="5">
        <v>17828276707</v>
      </c>
      <c r="B15" s="6">
        <v>44673</v>
      </c>
      <c r="C15" s="6">
        <v>44674</v>
      </c>
      <c r="D15" s="4">
        <v>439</v>
      </c>
      <c r="E15" s="4" t="str">
        <f>VLOOKUP(A15,HOP!A:L,12,0)</f>
        <v>439.00</v>
      </c>
      <c r="F15" s="4" t="str">
        <f>VLOOKUP(A15,HOP!A:C,3,0)</f>
        <v>2519663</v>
      </c>
      <c r="G15" s="4">
        <f t="shared" si="0"/>
        <v>0</v>
      </c>
      <c r="H15" s="4" t="str">
        <f t="shared" si="1"/>
        <v>，2519663</v>
      </c>
      <c r="I15" s="4" t="str">
        <f>VLOOKUP(A15,HOP!A:U,21,0)</f>
        <v>直连</v>
      </c>
    </row>
    <row r="16" s="4" customFormat="1" spans="1:9">
      <c r="A16" s="5">
        <v>17829676530</v>
      </c>
      <c r="B16" s="6">
        <v>44673</v>
      </c>
      <c r="C16" s="6">
        <v>44674</v>
      </c>
      <c r="D16" s="4">
        <v>474</v>
      </c>
      <c r="E16" s="4" t="str">
        <f>VLOOKUP(A16,HOP!A:L,12,0)</f>
        <v>474.00</v>
      </c>
      <c r="F16" s="4" t="str">
        <f>VLOOKUP(A16,HOP!A:C,3,0)</f>
        <v>2520035</v>
      </c>
      <c r="G16" s="4">
        <f t="shared" si="0"/>
        <v>0</v>
      </c>
      <c r="H16" s="4" t="str">
        <f t="shared" si="1"/>
        <v>，2520035</v>
      </c>
      <c r="I16" s="4" t="str">
        <f>VLOOKUP(A16,HOP!A:U,21,0)</f>
        <v>直连</v>
      </c>
    </row>
    <row r="17" s="4" customFormat="1" spans="1:9">
      <c r="A17" s="5">
        <v>17830009915</v>
      </c>
      <c r="B17" s="6">
        <v>44673</v>
      </c>
      <c r="C17" s="6">
        <v>44674</v>
      </c>
      <c r="D17" s="4">
        <v>4512</v>
      </c>
      <c r="E17" s="4" t="str">
        <f>VLOOKUP(A17,HOP!A:L,12,0)</f>
        <v>4512.00</v>
      </c>
      <c r="F17" s="4" t="str">
        <f>VLOOKUP(A17,HOP!A:C,3,0)</f>
        <v>2520168</v>
      </c>
      <c r="G17" s="4">
        <f t="shared" si="0"/>
        <v>0</v>
      </c>
      <c r="H17" s="4" t="str">
        <f t="shared" si="1"/>
        <v>，2520168</v>
      </c>
      <c r="I17" s="4" t="str">
        <f>VLOOKUP(A17,HOP!A:U,21,0)</f>
        <v>直连</v>
      </c>
    </row>
    <row r="18" s="4" customFormat="1" spans="1:9">
      <c r="A18" s="5">
        <v>17830837082</v>
      </c>
      <c r="B18" s="6">
        <v>44673</v>
      </c>
      <c r="C18" s="6">
        <v>44674</v>
      </c>
      <c r="D18" s="4">
        <v>857</v>
      </c>
      <c r="E18" s="4" t="str">
        <f>VLOOKUP(A18,HOP!A:L,12,0)</f>
        <v>857.00</v>
      </c>
      <c r="F18" s="4" t="str">
        <f>VLOOKUP(A18,HOP!A:C,3,0)</f>
        <v>2520465</v>
      </c>
      <c r="G18" s="4">
        <f t="shared" si="0"/>
        <v>0</v>
      </c>
      <c r="H18" s="4" t="str">
        <f t="shared" si="1"/>
        <v>，2520465</v>
      </c>
      <c r="I18" s="4" t="str">
        <f>VLOOKUP(A18,HOP!A:U,21,0)</f>
        <v>直连</v>
      </c>
    </row>
    <row r="19" s="4" customFormat="1" spans="1:9">
      <c r="A19" s="5">
        <v>17834673823</v>
      </c>
      <c r="B19" s="6">
        <v>44673</v>
      </c>
      <c r="C19" s="6">
        <v>44674</v>
      </c>
      <c r="D19" s="4">
        <v>168</v>
      </c>
      <c r="E19" s="4" t="str">
        <f>VLOOKUP(A19,HOP!A:L,12,0)</f>
        <v>168.00</v>
      </c>
      <c r="F19" s="4" t="str">
        <f>VLOOKUP(A19,HOP!A:C,3,0)</f>
        <v>2520847</v>
      </c>
      <c r="G19" s="4">
        <f t="shared" si="0"/>
        <v>0</v>
      </c>
      <c r="H19" s="4" t="str">
        <f t="shared" si="1"/>
        <v>，2520847</v>
      </c>
      <c r="I19" s="4" t="str">
        <f>VLOOKUP(A19,HOP!A:U,21,0)</f>
        <v>直连</v>
      </c>
    </row>
    <row r="21" spans="4:4">
      <c r="D21" s="4">
        <f>SUM(D2:D20)</f>
        <v>26826</v>
      </c>
    </row>
    <row r="22" spans="4:4">
      <c r="D22" s="4" t="s">
        <v>127</v>
      </c>
    </row>
    <row r="27" spans="1:1">
      <c r="A27" s="4" t="s">
        <v>128</v>
      </c>
    </row>
    <row r="28" spans="1:1">
      <c r="A28" s="4" t="s">
        <v>129</v>
      </c>
    </row>
  </sheetData>
  <autoFilter ref="A1:X19"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130</v>
      </c>
      <c r="B1" s="2" t="s">
        <v>131</v>
      </c>
      <c r="C1" s="2" t="s">
        <v>132</v>
      </c>
      <c r="D1" s="2" t="s">
        <v>133</v>
      </c>
      <c r="E1" s="2" t="s">
        <v>13</v>
      </c>
      <c r="F1" s="2" t="s">
        <v>5</v>
      </c>
      <c r="G1" s="2" t="s">
        <v>6</v>
      </c>
      <c r="H1" s="2" t="s">
        <v>134</v>
      </c>
      <c r="I1" s="2" t="s">
        <v>135</v>
      </c>
      <c r="J1" s="2" t="s">
        <v>136</v>
      </c>
      <c r="K1" s="2" t="s">
        <v>137</v>
      </c>
      <c r="L1" s="2" t="s">
        <v>138</v>
      </c>
      <c r="M1" s="2" t="s">
        <v>139</v>
      </c>
      <c r="N1" s="2" t="s">
        <v>140</v>
      </c>
      <c r="O1" s="2" t="s">
        <v>141</v>
      </c>
      <c r="P1" s="2" t="s">
        <v>142</v>
      </c>
      <c r="Q1" s="2" t="s">
        <v>143</v>
      </c>
      <c r="R1" s="2" t="s">
        <v>144</v>
      </c>
      <c r="S1" s="2" t="s">
        <v>145</v>
      </c>
      <c r="T1" s="2" t="s">
        <v>146</v>
      </c>
      <c r="U1" s="2" t="s">
        <v>147</v>
      </c>
    </row>
    <row r="2" s="1" customFormat="1" spans="1:21">
      <c r="A2" s="3">
        <v>17834673823</v>
      </c>
      <c r="B2" s="1" t="s">
        <v>148</v>
      </c>
      <c r="C2" s="1" t="s">
        <v>149</v>
      </c>
      <c r="D2" s="1" t="s">
        <v>150</v>
      </c>
      <c r="E2" s="1" t="s">
        <v>151</v>
      </c>
      <c r="F2" s="1" t="s">
        <v>148</v>
      </c>
      <c r="G2" s="1" t="s">
        <v>152</v>
      </c>
      <c r="H2" s="1" t="s">
        <v>153</v>
      </c>
      <c r="I2" s="1" t="s">
        <v>154</v>
      </c>
      <c r="J2" s="1" t="s">
        <v>30</v>
      </c>
      <c r="K2" s="1" t="s">
        <v>155</v>
      </c>
      <c r="L2" s="1" t="s">
        <v>155</v>
      </c>
      <c r="M2" s="1" t="s">
        <v>156</v>
      </c>
      <c r="N2" s="1" t="s">
        <v>156</v>
      </c>
      <c r="O2" s="1" t="s">
        <v>157</v>
      </c>
      <c r="P2" s="1" t="s">
        <v>158</v>
      </c>
      <c r="Q2" s="1" t="s">
        <v>159</v>
      </c>
      <c r="R2" s="1" t="s">
        <v>160</v>
      </c>
      <c r="S2" s="1" t="s">
        <v>161</v>
      </c>
      <c r="T2" s="1" t="s">
        <v>162</v>
      </c>
      <c r="U2" s="1" t="s">
        <v>163</v>
      </c>
    </row>
    <row r="3" s="1" customFormat="1" spans="1:21">
      <c r="A3" s="3">
        <v>17829676530</v>
      </c>
      <c r="B3" s="1" t="s">
        <v>148</v>
      </c>
      <c r="C3" s="1" t="s">
        <v>164</v>
      </c>
      <c r="D3" s="1" t="s">
        <v>165</v>
      </c>
      <c r="E3" s="1" t="s">
        <v>166</v>
      </c>
      <c r="F3" s="1" t="s">
        <v>148</v>
      </c>
      <c r="G3" s="1" t="s">
        <v>152</v>
      </c>
      <c r="H3" s="1" t="s">
        <v>153</v>
      </c>
      <c r="I3" s="1" t="s">
        <v>167</v>
      </c>
      <c r="J3" s="1" t="s">
        <v>30</v>
      </c>
      <c r="K3" s="1" t="s">
        <v>168</v>
      </c>
      <c r="L3" s="1" t="s">
        <v>168</v>
      </c>
      <c r="M3" s="1" t="s">
        <v>156</v>
      </c>
      <c r="N3" s="1" t="s">
        <v>156</v>
      </c>
      <c r="O3" s="1" t="s">
        <v>157</v>
      </c>
      <c r="P3" s="1" t="s">
        <v>158</v>
      </c>
      <c r="Q3" s="1" t="s">
        <v>159</v>
      </c>
      <c r="R3" s="1" t="s">
        <v>169</v>
      </c>
      <c r="S3" s="1" t="s">
        <v>161</v>
      </c>
      <c r="T3" s="1" t="s">
        <v>162</v>
      </c>
      <c r="U3" s="1" t="s">
        <v>163</v>
      </c>
    </row>
    <row r="4" s="1" customFormat="1" spans="1:21">
      <c r="A4" s="3">
        <v>17828276707</v>
      </c>
      <c r="B4" s="1" t="s">
        <v>170</v>
      </c>
      <c r="C4" s="1" t="s">
        <v>171</v>
      </c>
      <c r="D4" s="1" t="s">
        <v>172</v>
      </c>
      <c r="E4" s="1" t="s">
        <v>173</v>
      </c>
      <c r="F4" s="1" t="s">
        <v>148</v>
      </c>
      <c r="G4" s="1" t="s">
        <v>152</v>
      </c>
      <c r="H4" s="1" t="s">
        <v>153</v>
      </c>
      <c r="I4" s="1" t="s">
        <v>174</v>
      </c>
      <c r="J4" s="1" t="s">
        <v>30</v>
      </c>
      <c r="K4" s="1" t="s">
        <v>175</v>
      </c>
      <c r="L4" s="1" t="s">
        <v>175</v>
      </c>
      <c r="M4" s="1" t="s">
        <v>156</v>
      </c>
      <c r="N4" s="1" t="s">
        <v>156</v>
      </c>
      <c r="O4" s="1" t="s">
        <v>157</v>
      </c>
      <c r="P4" s="1" t="s">
        <v>158</v>
      </c>
      <c r="Q4" s="1" t="s">
        <v>159</v>
      </c>
      <c r="R4" s="1" t="s">
        <v>176</v>
      </c>
      <c r="S4" s="1" t="s">
        <v>161</v>
      </c>
      <c r="T4" s="1" t="s">
        <v>162</v>
      </c>
      <c r="U4" s="1" t="s">
        <v>163</v>
      </c>
    </row>
    <row r="5" s="1" customFormat="1" spans="1:21">
      <c r="A5" s="3">
        <v>17827285591</v>
      </c>
      <c r="B5" s="1" t="s">
        <v>170</v>
      </c>
      <c r="C5" s="1" t="s">
        <v>177</v>
      </c>
      <c r="D5" s="1" t="s">
        <v>178</v>
      </c>
      <c r="E5" s="1" t="s">
        <v>179</v>
      </c>
      <c r="F5" s="1" t="s">
        <v>148</v>
      </c>
      <c r="G5" s="1" t="s">
        <v>152</v>
      </c>
      <c r="H5" s="1" t="s">
        <v>153</v>
      </c>
      <c r="I5" s="1" t="s">
        <v>180</v>
      </c>
      <c r="J5" s="1" t="s">
        <v>30</v>
      </c>
      <c r="K5" s="1" t="s">
        <v>181</v>
      </c>
      <c r="L5" s="1" t="s">
        <v>181</v>
      </c>
      <c r="M5" s="1" t="s">
        <v>156</v>
      </c>
      <c r="N5" s="1" t="s">
        <v>156</v>
      </c>
      <c r="O5" s="1" t="s">
        <v>157</v>
      </c>
      <c r="P5" s="1" t="s">
        <v>158</v>
      </c>
      <c r="Q5" s="1" t="s">
        <v>159</v>
      </c>
      <c r="R5" s="1" t="s">
        <v>182</v>
      </c>
      <c r="S5" s="1" t="s">
        <v>161</v>
      </c>
      <c r="T5" s="1" t="s">
        <v>162</v>
      </c>
      <c r="U5" s="1" t="s">
        <v>163</v>
      </c>
    </row>
    <row r="6" s="1" customFormat="1" spans="1:21">
      <c r="A6" s="3">
        <v>17827203968</v>
      </c>
      <c r="B6" s="1" t="s">
        <v>170</v>
      </c>
      <c r="C6" s="1" t="s">
        <v>183</v>
      </c>
      <c r="D6" s="1" t="s">
        <v>184</v>
      </c>
      <c r="E6" s="1" t="s">
        <v>185</v>
      </c>
      <c r="F6" s="1" t="s">
        <v>148</v>
      </c>
      <c r="G6" s="1" t="s">
        <v>152</v>
      </c>
      <c r="H6" s="1" t="s">
        <v>153</v>
      </c>
      <c r="I6" s="1" t="s">
        <v>186</v>
      </c>
      <c r="J6" s="1" t="s">
        <v>30</v>
      </c>
      <c r="K6" s="1" t="s">
        <v>187</v>
      </c>
      <c r="L6" s="1" t="s">
        <v>187</v>
      </c>
      <c r="M6" s="1" t="s">
        <v>156</v>
      </c>
      <c r="N6" s="1" t="s">
        <v>156</v>
      </c>
      <c r="O6" s="1" t="s">
        <v>157</v>
      </c>
      <c r="P6" s="1" t="s">
        <v>158</v>
      </c>
      <c r="Q6" s="1" t="s">
        <v>159</v>
      </c>
      <c r="R6" s="1" t="s">
        <v>188</v>
      </c>
      <c r="S6" s="1" t="s">
        <v>161</v>
      </c>
      <c r="T6" s="1" t="s">
        <v>162</v>
      </c>
      <c r="U6" s="1" t="s">
        <v>163</v>
      </c>
    </row>
    <row r="7" s="1" customFormat="1" spans="1:21">
      <c r="A7" s="3">
        <v>17830837082</v>
      </c>
      <c r="B7" s="1" t="s">
        <v>148</v>
      </c>
      <c r="C7" s="1" t="s">
        <v>189</v>
      </c>
      <c r="D7" s="1" t="s">
        <v>190</v>
      </c>
      <c r="E7" s="1" t="s">
        <v>191</v>
      </c>
      <c r="F7" s="1" t="s">
        <v>148</v>
      </c>
      <c r="G7" s="1" t="s">
        <v>152</v>
      </c>
      <c r="H7" s="1" t="s">
        <v>153</v>
      </c>
      <c r="I7" s="1" t="s">
        <v>192</v>
      </c>
      <c r="J7" s="1" t="s">
        <v>30</v>
      </c>
      <c r="K7" s="1" t="s">
        <v>193</v>
      </c>
      <c r="L7" s="1" t="s">
        <v>193</v>
      </c>
      <c r="M7" s="1" t="s">
        <v>156</v>
      </c>
      <c r="N7" s="1" t="s">
        <v>156</v>
      </c>
      <c r="O7" s="1" t="s">
        <v>157</v>
      </c>
      <c r="P7" s="1" t="s">
        <v>158</v>
      </c>
      <c r="Q7" s="1" t="s">
        <v>159</v>
      </c>
      <c r="R7" s="1" t="s">
        <v>194</v>
      </c>
      <c r="S7" s="1" t="s">
        <v>161</v>
      </c>
      <c r="T7" s="1" t="s">
        <v>162</v>
      </c>
      <c r="U7" s="1" t="s">
        <v>163</v>
      </c>
    </row>
    <row r="8" s="1" customFormat="1" spans="1:21">
      <c r="A8" s="3">
        <v>17830009915</v>
      </c>
      <c r="B8" s="1" t="s">
        <v>148</v>
      </c>
      <c r="C8" s="1" t="s">
        <v>195</v>
      </c>
      <c r="D8" s="1" t="s">
        <v>196</v>
      </c>
      <c r="E8" s="1" t="s">
        <v>197</v>
      </c>
      <c r="F8" s="1" t="s">
        <v>148</v>
      </c>
      <c r="G8" s="1" t="s">
        <v>152</v>
      </c>
      <c r="H8" s="1" t="s">
        <v>153</v>
      </c>
      <c r="I8" s="1" t="s">
        <v>198</v>
      </c>
      <c r="J8" s="1" t="s">
        <v>30</v>
      </c>
      <c r="K8" s="1" t="s">
        <v>199</v>
      </c>
      <c r="L8" s="1" t="s">
        <v>199</v>
      </c>
      <c r="M8" s="1" t="s">
        <v>156</v>
      </c>
      <c r="N8" s="1" t="s">
        <v>156</v>
      </c>
      <c r="O8" s="1" t="s">
        <v>157</v>
      </c>
      <c r="P8" s="1" t="s">
        <v>158</v>
      </c>
      <c r="Q8" s="1" t="s">
        <v>159</v>
      </c>
      <c r="R8" s="1" t="s">
        <v>200</v>
      </c>
      <c r="S8" s="1" t="s">
        <v>161</v>
      </c>
      <c r="T8" s="1" t="s">
        <v>162</v>
      </c>
      <c r="U8" s="1" t="s">
        <v>163</v>
      </c>
    </row>
    <row r="9" s="1" customFormat="1" spans="1:21">
      <c r="A9" s="3">
        <v>17819239908</v>
      </c>
      <c r="B9" s="1" t="s">
        <v>201</v>
      </c>
      <c r="C9" s="1" t="s">
        <v>202</v>
      </c>
      <c r="D9" s="1" t="s">
        <v>203</v>
      </c>
      <c r="E9" s="1" t="s">
        <v>204</v>
      </c>
      <c r="F9" s="1" t="s">
        <v>148</v>
      </c>
      <c r="G9" s="1" t="s">
        <v>152</v>
      </c>
      <c r="H9" s="1" t="s">
        <v>153</v>
      </c>
      <c r="I9" s="1" t="s">
        <v>205</v>
      </c>
      <c r="J9" s="1" t="s">
        <v>30</v>
      </c>
      <c r="K9" s="1" t="s">
        <v>206</v>
      </c>
      <c r="L9" s="1" t="s">
        <v>206</v>
      </c>
      <c r="M9" s="1" t="s">
        <v>156</v>
      </c>
      <c r="N9" s="1" t="s">
        <v>156</v>
      </c>
      <c r="O9" s="1" t="s">
        <v>157</v>
      </c>
      <c r="P9" s="1" t="s">
        <v>158</v>
      </c>
      <c r="Q9" s="1" t="s">
        <v>159</v>
      </c>
      <c r="R9" s="1" t="s">
        <v>207</v>
      </c>
      <c r="S9" s="1" t="s">
        <v>161</v>
      </c>
      <c r="T9" s="1" t="s">
        <v>162</v>
      </c>
      <c r="U9" s="1" t="s">
        <v>163</v>
      </c>
    </row>
    <row r="10" s="1" customFormat="1" spans="1:21">
      <c r="A10" s="3">
        <v>17815301160</v>
      </c>
      <c r="B10" s="1" t="s">
        <v>208</v>
      </c>
      <c r="C10" s="1" t="s">
        <v>209</v>
      </c>
      <c r="D10" s="1" t="s">
        <v>210</v>
      </c>
      <c r="E10" s="1" t="s">
        <v>211</v>
      </c>
      <c r="F10" s="1" t="s">
        <v>212</v>
      </c>
      <c r="G10" s="1" t="s">
        <v>152</v>
      </c>
      <c r="H10" s="1" t="s">
        <v>153</v>
      </c>
      <c r="I10" s="1" t="s">
        <v>213</v>
      </c>
      <c r="J10" s="1" t="s">
        <v>30</v>
      </c>
      <c r="K10" s="1" t="s">
        <v>214</v>
      </c>
      <c r="L10" s="1" t="s">
        <v>214</v>
      </c>
      <c r="M10" s="1" t="s">
        <v>156</v>
      </c>
      <c r="N10" s="1" t="s">
        <v>156</v>
      </c>
      <c r="O10" s="1" t="s">
        <v>157</v>
      </c>
      <c r="P10" s="1" t="s">
        <v>158</v>
      </c>
      <c r="Q10" s="1" t="s">
        <v>159</v>
      </c>
      <c r="R10" s="1" t="s">
        <v>215</v>
      </c>
      <c r="S10" s="1" t="s">
        <v>161</v>
      </c>
      <c r="T10" s="1" t="s">
        <v>162</v>
      </c>
      <c r="U10" s="1" t="s">
        <v>163</v>
      </c>
    </row>
    <row r="11" s="1" customFormat="1" spans="1:21">
      <c r="A11" s="3">
        <v>17813436030</v>
      </c>
      <c r="B11" s="1" t="s">
        <v>216</v>
      </c>
      <c r="C11" s="1" t="s">
        <v>217</v>
      </c>
      <c r="D11" s="1" t="s">
        <v>218</v>
      </c>
      <c r="E11" s="1" t="s">
        <v>219</v>
      </c>
      <c r="F11" s="1" t="s">
        <v>148</v>
      </c>
      <c r="G11" s="1" t="s">
        <v>152</v>
      </c>
      <c r="H11" s="1" t="s">
        <v>153</v>
      </c>
      <c r="I11" s="1" t="s">
        <v>220</v>
      </c>
      <c r="J11" s="1" t="s">
        <v>30</v>
      </c>
      <c r="K11" s="1" t="s">
        <v>221</v>
      </c>
      <c r="L11" s="1" t="s">
        <v>221</v>
      </c>
      <c r="M11" s="1" t="s">
        <v>156</v>
      </c>
      <c r="N11" s="1" t="s">
        <v>156</v>
      </c>
      <c r="O11" s="1" t="s">
        <v>157</v>
      </c>
      <c r="P11" s="1" t="s">
        <v>158</v>
      </c>
      <c r="Q11" s="1" t="s">
        <v>159</v>
      </c>
      <c r="R11" s="1" t="s">
        <v>222</v>
      </c>
      <c r="S11" s="1" t="s">
        <v>161</v>
      </c>
      <c r="T11" s="1" t="s">
        <v>162</v>
      </c>
      <c r="U11" s="1" t="s">
        <v>163</v>
      </c>
    </row>
    <row r="12" s="1" customFormat="1" spans="1:21">
      <c r="A12" s="3">
        <v>17806978745</v>
      </c>
      <c r="B12" s="1" t="s">
        <v>223</v>
      </c>
      <c r="C12" s="1" t="s">
        <v>224</v>
      </c>
      <c r="D12" s="1" t="s">
        <v>225</v>
      </c>
      <c r="E12" s="1" t="s">
        <v>226</v>
      </c>
      <c r="F12" s="1" t="s">
        <v>148</v>
      </c>
      <c r="G12" s="1" t="s">
        <v>152</v>
      </c>
      <c r="H12" s="1" t="s">
        <v>153</v>
      </c>
      <c r="I12" s="1" t="s">
        <v>227</v>
      </c>
      <c r="J12" s="1" t="s">
        <v>30</v>
      </c>
      <c r="K12" s="1" t="s">
        <v>228</v>
      </c>
      <c r="L12" s="1" t="s">
        <v>228</v>
      </c>
      <c r="M12" s="1" t="s">
        <v>156</v>
      </c>
      <c r="N12" s="1" t="s">
        <v>156</v>
      </c>
      <c r="O12" s="1" t="s">
        <v>157</v>
      </c>
      <c r="P12" s="1" t="s">
        <v>158</v>
      </c>
      <c r="Q12" s="1" t="s">
        <v>159</v>
      </c>
      <c r="R12" s="1" t="s">
        <v>229</v>
      </c>
      <c r="S12" s="1" t="s">
        <v>161</v>
      </c>
      <c r="T12" s="1" t="s">
        <v>162</v>
      </c>
      <c r="U12" s="1" t="s">
        <v>163</v>
      </c>
    </row>
    <row r="13" s="1" customFormat="1" spans="1:21">
      <c r="A13" s="3">
        <v>17799013132</v>
      </c>
      <c r="B13" s="1" t="s">
        <v>230</v>
      </c>
      <c r="C13" s="1" t="s">
        <v>231</v>
      </c>
      <c r="D13" s="1" t="s">
        <v>232</v>
      </c>
      <c r="E13" s="1" t="s">
        <v>233</v>
      </c>
      <c r="F13" s="1" t="s">
        <v>148</v>
      </c>
      <c r="G13" s="1" t="s">
        <v>152</v>
      </c>
      <c r="H13" s="1" t="s">
        <v>153</v>
      </c>
      <c r="I13" s="1" t="s">
        <v>234</v>
      </c>
      <c r="J13" s="1" t="s">
        <v>30</v>
      </c>
      <c r="K13" s="1" t="s">
        <v>235</v>
      </c>
      <c r="L13" s="1" t="s">
        <v>235</v>
      </c>
      <c r="M13" s="1" t="s">
        <v>156</v>
      </c>
      <c r="N13" s="1" t="s">
        <v>156</v>
      </c>
      <c r="O13" s="1" t="s">
        <v>157</v>
      </c>
      <c r="P13" s="1" t="s">
        <v>158</v>
      </c>
      <c r="Q13" s="1" t="s">
        <v>159</v>
      </c>
      <c r="R13" s="1" t="s">
        <v>236</v>
      </c>
      <c r="S13" s="1" t="s">
        <v>161</v>
      </c>
      <c r="T13" s="1" t="s">
        <v>162</v>
      </c>
      <c r="U13" s="1" t="s">
        <v>163</v>
      </c>
    </row>
    <row r="14" s="1" customFormat="1" spans="1:21">
      <c r="A14" s="3">
        <v>17772607721</v>
      </c>
      <c r="B14" s="1" t="s">
        <v>237</v>
      </c>
      <c r="C14" s="1" t="s">
        <v>238</v>
      </c>
      <c r="D14" s="1" t="s">
        <v>239</v>
      </c>
      <c r="E14" s="1" t="s">
        <v>240</v>
      </c>
      <c r="F14" s="1" t="s">
        <v>148</v>
      </c>
      <c r="G14" s="1" t="s">
        <v>152</v>
      </c>
      <c r="H14" s="1" t="s">
        <v>153</v>
      </c>
      <c r="I14" s="1" t="s">
        <v>241</v>
      </c>
      <c r="J14" s="1" t="s">
        <v>30</v>
      </c>
      <c r="K14" s="1" t="s">
        <v>242</v>
      </c>
      <c r="L14" s="1" t="s">
        <v>242</v>
      </c>
      <c r="M14" s="1" t="s">
        <v>156</v>
      </c>
      <c r="N14" s="1" t="s">
        <v>156</v>
      </c>
      <c r="O14" s="1" t="s">
        <v>157</v>
      </c>
      <c r="P14" s="1" t="s">
        <v>158</v>
      </c>
      <c r="Q14" s="1" t="s">
        <v>159</v>
      </c>
      <c r="R14" s="1" t="s">
        <v>243</v>
      </c>
      <c r="S14" s="1" t="s">
        <v>161</v>
      </c>
      <c r="T14" s="1" t="s">
        <v>162</v>
      </c>
      <c r="U14" s="1" t="s">
        <v>163</v>
      </c>
    </row>
    <row r="15" s="1" customFormat="1" spans="1:21">
      <c r="A15" s="3">
        <v>17762214287</v>
      </c>
      <c r="B15" s="1" t="s">
        <v>244</v>
      </c>
      <c r="C15" s="1" t="s">
        <v>245</v>
      </c>
      <c r="D15" s="1" t="s">
        <v>246</v>
      </c>
      <c r="E15" s="1" t="s">
        <v>247</v>
      </c>
      <c r="F15" s="1" t="s">
        <v>170</v>
      </c>
      <c r="G15" s="1" t="s">
        <v>152</v>
      </c>
      <c r="H15" s="1" t="s">
        <v>153</v>
      </c>
      <c r="I15" s="1" t="s">
        <v>248</v>
      </c>
      <c r="J15" s="1" t="s">
        <v>30</v>
      </c>
      <c r="K15" s="1" t="s">
        <v>249</v>
      </c>
      <c r="L15" s="1" t="s">
        <v>249</v>
      </c>
      <c r="M15" s="1" t="s">
        <v>156</v>
      </c>
      <c r="N15" s="1" t="s">
        <v>156</v>
      </c>
      <c r="O15" s="1" t="s">
        <v>157</v>
      </c>
      <c r="P15" s="1" t="s">
        <v>158</v>
      </c>
      <c r="Q15" s="1" t="s">
        <v>159</v>
      </c>
      <c r="R15" s="1" t="s">
        <v>250</v>
      </c>
      <c r="S15" s="1" t="s">
        <v>161</v>
      </c>
      <c r="T15" s="1" t="s">
        <v>162</v>
      </c>
      <c r="U15" s="1" t="s">
        <v>163</v>
      </c>
    </row>
    <row r="16" s="1" customFormat="1" spans="1:21">
      <c r="A16" s="3">
        <v>17707111036</v>
      </c>
      <c r="B16" s="1" t="s">
        <v>251</v>
      </c>
      <c r="C16" s="1" t="s">
        <v>252</v>
      </c>
      <c r="D16" s="1" t="s">
        <v>253</v>
      </c>
      <c r="E16" s="1" t="s">
        <v>254</v>
      </c>
      <c r="F16" s="1" t="s">
        <v>148</v>
      </c>
      <c r="G16" s="1" t="s">
        <v>152</v>
      </c>
      <c r="H16" s="1" t="s">
        <v>153</v>
      </c>
      <c r="I16" s="1" t="s">
        <v>255</v>
      </c>
      <c r="J16" s="1" t="s">
        <v>30</v>
      </c>
      <c r="K16" s="1" t="s">
        <v>256</v>
      </c>
      <c r="L16" s="1" t="s">
        <v>256</v>
      </c>
      <c r="M16" s="1" t="s">
        <v>156</v>
      </c>
      <c r="N16" s="1" t="s">
        <v>156</v>
      </c>
      <c r="O16" s="1" t="s">
        <v>157</v>
      </c>
      <c r="P16" s="1" t="s">
        <v>158</v>
      </c>
      <c r="Q16" s="1" t="s">
        <v>159</v>
      </c>
      <c r="R16" s="1" t="s">
        <v>257</v>
      </c>
      <c r="S16" s="1" t="s">
        <v>161</v>
      </c>
      <c r="T16" s="1" t="s">
        <v>162</v>
      </c>
      <c r="U16" s="1" t="s">
        <v>163</v>
      </c>
    </row>
    <row r="17" s="1" customFormat="1" spans="1:21">
      <c r="A17" s="3">
        <v>17791154546</v>
      </c>
      <c r="B17" s="1" t="s">
        <v>258</v>
      </c>
      <c r="C17" s="1" t="s">
        <v>259</v>
      </c>
      <c r="D17" s="1" t="s">
        <v>260</v>
      </c>
      <c r="E17" s="1" t="s">
        <v>261</v>
      </c>
      <c r="F17" s="1" t="s">
        <v>148</v>
      </c>
      <c r="G17" s="1" t="s">
        <v>152</v>
      </c>
      <c r="H17" s="1" t="s">
        <v>153</v>
      </c>
      <c r="I17" s="1" t="s">
        <v>262</v>
      </c>
      <c r="J17" s="1" t="s">
        <v>30</v>
      </c>
      <c r="K17" s="1" t="s">
        <v>263</v>
      </c>
      <c r="L17" s="1" t="s">
        <v>263</v>
      </c>
      <c r="M17" s="1" t="s">
        <v>156</v>
      </c>
      <c r="N17" s="1" t="s">
        <v>156</v>
      </c>
      <c r="O17" s="1" t="s">
        <v>157</v>
      </c>
      <c r="P17" s="1" t="s">
        <v>158</v>
      </c>
      <c r="Q17" s="1" t="s">
        <v>159</v>
      </c>
      <c r="R17" s="1" t="s">
        <v>264</v>
      </c>
      <c r="S17" s="1" t="s">
        <v>161</v>
      </c>
      <c r="T17" s="1" t="s">
        <v>162</v>
      </c>
      <c r="U17" s="1" t="s">
        <v>163</v>
      </c>
    </row>
    <row r="18" s="1" customFormat="1" spans="1:21">
      <c r="A18" s="3">
        <v>17804052820</v>
      </c>
      <c r="B18" s="1" t="s">
        <v>265</v>
      </c>
      <c r="C18" s="1" t="s">
        <v>266</v>
      </c>
      <c r="D18" s="1" t="s">
        <v>267</v>
      </c>
      <c r="E18" s="1" t="s">
        <v>268</v>
      </c>
      <c r="F18" s="1" t="s">
        <v>148</v>
      </c>
      <c r="G18" s="1" t="s">
        <v>152</v>
      </c>
      <c r="H18" s="1" t="s">
        <v>153</v>
      </c>
      <c r="I18" s="1" t="s">
        <v>269</v>
      </c>
      <c r="J18" s="1" t="s">
        <v>30</v>
      </c>
      <c r="K18" s="1" t="s">
        <v>270</v>
      </c>
      <c r="L18" s="1" t="s">
        <v>270</v>
      </c>
      <c r="M18" s="1" t="s">
        <v>156</v>
      </c>
      <c r="N18" s="1" t="s">
        <v>156</v>
      </c>
      <c r="O18" s="1" t="s">
        <v>157</v>
      </c>
      <c r="P18" s="1" t="s">
        <v>158</v>
      </c>
      <c r="Q18" s="1" t="s">
        <v>159</v>
      </c>
      <c r="R18" s="1" t="s">
        <v>271</v>
      </c>
      <c r="S18" s="1" t="s">
        <v>161</v>
      </c>
      <c r="T18" s="1" t="s">
        <v>162</v>
      </c>
      <c r="U18" s="1" t="s">
        <v>163</v>
      </c>
    </row>
    <row r="19" s="1" customFormat="1" spans="1:21">
      <c r="A19" s="3">
        <v>17820565441</v>
      </c>
      <c r="B19" s="1" t="s">
        <v>201</v>
      </c>
      <c r="C19" s="1" t="s">
        <v>272</v>
      </c>
      <c r="D19" s="1" t="s">
        <v>273</v>
      </c>
      <c r="E19" s="1" t="s">
        <v>274</v>
      </c>
      <c r="F19" s="1" t="s">
        <v>201</v>
      </c>
      <c r="G19" s="1" t="s">
        <v>152</v>
      </c>
      <c r="H19" s="1" t="s">
        <v>153</v>
      </c>
      <c r="I19" s="1" t="s">
        <v>275</v>
      </c>
      <c r="J19" s="1" t="s">
        <v>30</v>
      </c>
      <c r="K19" s="1" t="s">
        <v>276</v>
      </c>
      <c r="L19" s="1" t="s">
        <v>276</v>
      </c>
      <c r="M19" s="1" t="s">
        <v>156</v>
      </c>
      <c r="N19" s="1" t="s">
        <v>156</v>
      </c>
      <c r="O19" s="1" t="s">
        <v>157</v>
      </c>
      <c r="P19" s="1" t="s">
        <v>158</v>
      </c>
      <c r="Q19" s="1" t="s">
        <v>159</v>
      </c>
      <c r="R19" s="1" t="s">
        <v>277</v>
      </c>
      <c r="S19" s="1" t="s">
        <v>161</v>
      </c>
      <c r="T19" s="1" t="s">
        <v>162</v>
      </c>
      <c r="U19" s="1" t="s">
        <v>163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2022-04-26T01:44:15Z</dcterms:created>
  <dcterms:modified xsi:type="dcterms:W3CDTF">2022-04-26T01:49:08Z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375CA21162FB4B43A217D47F240FA1E7</vt:lpwstr>
  </property>
  <property fmtid="{D5CDD505-2E9C-101B-9397-08002B2CF9AE}" pid="3" name="KSOProductBuildVer">
    <vt:lpwstr>2052-11.1.0.11636</vt:lpwstr>
  </property>
</Properties>
</file>