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对账!$1:$17</definedName>
  </definedNames>
  <calcPr calcId="144525"/>
</workbook>
</file>

<file path=xl/sharedStrings.xml><?xml version="1.0" encoding="utf-8"?>
<sst xmlns="http://schemas.openxmlformats.org/spreadsheetml/2006/main" count="566" uniqueCount="250">
  <si>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</si>
  <si>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</si>
  <si>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</si>
  <si>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</si>
  <si>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</si>
  <si>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</si>
  <si>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</si>
  <si>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</si>
  <si>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</si>
  <si>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</si>
  <si>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</si>
  <si>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</si>
  <si>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</si>
  <si>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</si>
  <si>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</si>
  <si>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</si>
  <si>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</si>
  <si>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</si>
  <si>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</si>
  <si>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</si>
  <si>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</si>
  <si>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</si>
  <si>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</si>
  <si>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</si>
  <si>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</si>
  <si>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17414712959	</t>
  </si>
  <si>
    <t>Ctrip</t>
  </si>
  <si>
    <t>正常</t>
  </si>
  <si>
    <t>[阿布扎比]阿布扎比​​国际机场普瑞米尔酒店(Premier Inn Abu Dhabi International Airport)(39047950)</t>
  </si>
  <si>
    <t>家庭房&lt;1&gt;&lt;2人入住&gt;&lt;不退款&gt;&lt;早餐&gt;</t>
  </si>
  <si>
    <t>USD</t>
  </si>
  <si>
    <t>VOLKOVA/YULIA</t>
  </si>
  <si>
    <t>CA5326220426USD</t>
  </si>
  <si>
    <t>未提现</t>
  </si>
  <si>
    <t>携程开票</t>
  </si>
  <si>
    <t xml:space="preserve">	</t>
  </si>
  <si>
    <t xml:space="preserve">65351SC113713	</t>
  </si>
  <si>
    <t xml:space="preserve">17666801948	</t>
  </si>
  <si>
    <t>[赫尔辛基]斯堪迪克斯蒙肯塔酒店(Scandic Simonkenttä)(39047799)</t>
  </si>
  <si>
    <t>双床房&lt;2人入住&gt;&lt;不退款&gt;&lt;早餐&gt;</t>
  </si>
  <si>
    <t>Salminen/Suchda</t>
  </si>
  <si>
    <t xml:space="preserve">2471169	</t>
  </si>
  <si>
    <t xml:space="preserve">473620301	</t>
  </si>
  <si>
    <t xml:space="preserve">17744100344	</t>
  </si>
  <si>
    <t>[圣克鲁斯]小溪潺潺连锁酒店(Babbling Brook Inn)(40090079)</t>
  </si>
  <si>
    <t>标准间1特大床（花园区）&lt;不退款&gt;&lt;2人入住&gt;</t>
  </si>
  <si>
    <t>Scalise/Regina Ellen,Hawes/Joel David</t>
  </si>
  <si>
    <t xml:space="preserve">2492414	</t>
  </si>
  <si>
    <t xml:space="preserve">EXP-1917968903	</t>
  </si>
  <si>
    <t xml:space="preserve">17744325067	</t>
  </si>
  <si>
    <t>[布里斯托尔]布里斯托尔港温泉酒店(Bristol Harbour Hotel &amp; Spa)(39683882)</t>
  </si>
  <si>
    <t>高级双人房&lt;不退款&gt;&lt;2人入住&gt;</t>
  </si>
  <si>
    <t>Annetts/Tim</t>
  </si>
  <si>
    <t xml:space="preserve">2492536	</t>
  </si>
  <si>
    <t xml:space="preserve">9394SC049665	</t>
  </si>
  <si>
    <t xml:space="preserve">17773714820	</t>
  </si>
  <si>
    <t>[拉古纳山]拉格纳希尔旅社 - 尔湾斯佩克特勒姆(Laguna Hills Lodge-Irvine Spectrum)(44792196)</t>
  </si>
  <si>
    <t>2张大床房&lt;2人入住&gt;&lt;不退款&gt;</t>
  </si>
  <si>
    <t>barbee/richard</t>
  </si>
  <si>
    <t xml:space="preserve">2502511	</t>
  </si>
  <si>
    <t xml:space="preserve">CI3UWJ0X	</t>
  </si>
  <si>
    <t xml:space="preserve">17790797877	</t>
  </si>
  <si>
    <t>[佩勒]普瑞米尔洛纳佩厄经典酒店(Premiere Classe Roanne Perreux)(39685279)</t>
  </si>
  <si>
    <t>双人房&lt;不退款&gt;&lt;2人入住&gt;</t>
  </si>
  <si>
    <t>mazzu/nathan</t>
  </si>
  <si>
    <t xml:space="preserve">2506713	</t>
  </si>
  <si>
    <t xml:space="preserve">33759UC000277	</t>
  </si>
  <si>
    <t xml:space="preserve">17796314451	</t>
  </si>
  <si>
    <t>[阿姆斯特丹]阿姆斯特丹南部NH酒店(NH Amsterdam Zuid)(37204980)</t>
  </si>
  <si>
    <t>标准房&lt;不退款&gt;&lt;2人入住&gt;</t>
  </si>
  <si>
    <t>TONG/MING HEI,Poon/Pok Hau Broderick</t>
  </si>
  <si>
    <t xml:space="preserve">2508231	</t>
  </si>
  <si>
    <t xml:space="preserve">17815995255	</t>
  </si>
  <si>
    <t>[首尔]灯塔酒店(Hotel Pharos)(37208391)</t>
  </si>
  <si>
    <t>标准双人房&lt;不退款&gt;&lt;2人入住&gt;</t>
  </si>
  <si>
    <t>choi/hyunje,choi/hyunje</t>
  </si>
  <si>
    <t xml:space="preserve">2516982	</t>
  </si>
  <si>
    <t xml:space="preserve">17823137435	</t>
  </si>
  <si>
    <t>[旧金山]卡萨洛玛酒店(Casa Loma Hotel)(44704529)</t>
  </si>
  <si>
    <t>大床房（带公共浴室）&lt;不退款&gt;&lt;2人入住&gt;</t>
  </si>
  <si>
    <t>martin/joseph william</t>
  </si>
  <si>
    <t xml:space="preserve">1928616955	</t>
  </si>
  <si>
    <t xml:space="preserve">17823645522	</t>
  </si>
  <si>
    <t>[莱蓬特]普瑞米尔阿维农勒蓬泰经典酒店(Premiere Classe Avignon le Pontet)(46578552)</t>
  </si>
  <si>
    <t>标准间1双人床&lt;不退款&gt;&lt;2人入住&gt;</t>
  </si>
  <si>
    <t>nivet/laurent</t>
  </si>
  <si>
    <t xml:space="preserve">33717UC000721	</t>
  </si>
  <si>
    <t xml:space="preserve">17827174806	</t>
  </si>
  <si>
    <t>[阿布扎比]阿布扎比首都中心高级宾馆(Premier Inn Abu Dhabi Capital Centre)(44800571)</t>
  </si>
  <si>
    <t>Mir/Ahmad Suhail</t>
  </si>
  <si>
    <t xml:space="preserve">65350SC115095	</t>
  </si>
  <si>
    <t xml:space="preserve">17827234101	</t>
  </si>
  <si>
    <t>[克尔维尔]孤星旅馆(LoneStar Inn)(40079411)</t>
  </si>
  <si>
    <t>标准间1特大床（吸烟）&lt;不退款&gt;&lt;2人入住&gt;</t>
  </si>
  <si>
    <t>Bogdanovich/Melinda</t>
  </si>
  <si>
    <t xml:space="preserve">acknowledge	</t>
  </si>
  <si>
    <t xml:space="preserve">17828258830	</t>
  </si>
  <si>
    <t>[Pekiringan]井里汶瑞士贝尔酒店(Swiss-Belhotel Cirebon)(39617680)</t>
  </si>
  <si>
    <t>豪华双床房&lt;不退款&gt;&lt;2人入住&gt;</t>
  </si>
  <si>
    <t>TANUWIJAYA/THOMAS ALVIN</t>
  </si>
  <si>
    <t xml:space="preserve">17830489143	</t>
  </si>
  <si>
    <t>[棉兰]棉兰帕曼酒店(Favehotel S. Parman Medan)(37206061)</t>
  </si>
  <si>
    <t>高级房&lt;1&gt;&lt;不退款&gt;&lt;2人入住&gt;</t>
  </si>
  <si>
    <t>Ghozi/Muhammad</t>
  </si>
  <si>
    <t xml:space="preserve">17831208648	</t>
  </si>
  <si>
    <t>[曼谷]曼谷飞越大酒店(The Grand Fourwings Convention Hotel Bangkok)(37046549)</t>
  </si>
  <si>
    <t>豪华房&lt;不退款&gt;&lt;2人入住&gt;</t>
  </si>
  <si>
    <t>susil/sukanya</t>
  </si>
  <si>
    <t xml:space="preserve">2520640	</t>
  </si>
  <si>
    <t xml:space="preserve">17831294635	</t>
  </si>
  <si>
    <t>[西雅加达]铂尔曼迦卡达中心公园酒店(Pullman Jakarta Central Park)(37203319)</t>
  </si>
  <si>
    <t>豪华大床房&lt;不退款&gt;&lt;2人入住&gt;</t>
  </si>
  <si>
    <t>Erlin/Erlin</t>
  </si>
  <si>
    <t>，</t>
  </si>
  <si>
    <t>A220426094513481</t>
  </si>
  <si>
    <t>USD / HKD 当前参考汇率: 7.84705</t>
  </si>
  <si>
    <t>总计：2370 USD/
18597.51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</si>
  <si>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</si>
  <si>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</si>
  <si>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</si>
  <si>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</si>
  <si>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</si>
  <si>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</si>
  <si>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</si>
  <si>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</si>
  <si>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</si>
  <si>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</si>
  <si>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</si>
  <si>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</si>
  <si>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</si>
  <si>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</si>
  <si>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</si>
  <si>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</si>
  <si>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</si>
  <si>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</si>
  <si>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2022-04-22</t>
  </si>
  <si>
    <t>2520672</t>
  </si>
  <si>
    <t>铂尔曼雅加达中心公园酒店</t>
  </si>
  <si>
    <t>Erlin Erlin</t>
  </si>
  <si>
    <t>2022-04-23</t>
  </si>
  <si>
    <t>退房日周结</t>
  </si>
  <si>
    <t>1176.67</t>
  </si>
  <si>
    <t>182.00</t>
  </si>
  <si>
    <t>0</t>
  </si>
  <si>
    <t>0.00</t>
  </si>
  <si>
    <t>携程盛景国际直连</t>
  </si>
  <si>
    <t>01.010677</t>
  </si>
  <si>
    <t>2022-04-22 18:06:53</t>
  </si>
  <si>
    <t>否</t>
  </si>
  <si>
    <t>汇智国际旅游发展有限公司</t>
  </si>
  <si>
    <t>直连</t>
  </si>
  <si>
    <t>2520640</t>
  </si>
  <si>
    <t>曼谷飞越大酒店</t>
  </si>
  <si>
    <t>susil sukanya</t>
  </si>
  <si>
    <t>594.80</t>
  </si>
  <si>
    <t>92.00</t>
  </si>
  <si>
    <t>2022-04-22 17:41:41</t>
  </si>
  <si>
    <t>2520369</t>
  </si>
  <si>
    <t>棉兰帕曼酒店</t>
  </si>
  <si>
    <t>Ghozi Muhammad</t>
  </si>
  <si>
    <t>129.30</t>
  </si>
  <si>
    <t>20.00</t>
  </si>
  <si>
    <t>2022-04-22 13:02:57</t>
  </si>
  <si>
    <t>2022-04-21</t>
  </si>
  <si>
    <t>2519655</t>
  </si>
  <si>
    <t>井里汶瑞士贝尔酒店</t>
  </si>
  <si>
    <t>TANUWIJAYA THOMAS ALVIN</t>
  </si>
  <si>
    <t>244.49</t>
  </si>
  <si>
    <t>38.00</t>
  </si>
  <si>
    <t>2022-04-21 15:33:10</t>
  </si>
  <si>
    <t>2519320</t>
  </si>
  <si>
    <t>孤星旅馆</t>
  </si>
  <si>
    <t>Bogdanovich Melinda</t>
  </si>
  <si>
    <t>604.79</t>
  </si>
  <si>
    <t>94.00</t>
  </si>
  <si>
    <t>2022-04-21 08:58:51</t>
  </si>
  <si>
    <t>2519277</t>
  </si>
  <si>
    <t>阿布扎比首都中心高级宾馆</t>
  </si>
  <si>
    <t>Mir Ahmad Suhail</t>
  </si>
  <si>
    <t>553.32</t>
  </si>
  <si>
    <t>86.00</t>
  </si>
  <si>
    <t>2022-04-21 06:00:02</t>
  </si>
  <si>
    <t>2022-04-20</t>
  </si>
  <si>
    <t>2519035</t>
  </si>
  <si>
    <t>阿维农北庞特钟楼酒店</t>
  </si>
  <si>
    <t>nivet laurent</t>
  </si>
  <si>
    <t>256.32</t>
  </si>
  <si>
    <t>40.00</t>
  </si>
  <si>
    <t>2022-04-20 20:36:06</t>
  </si>
  <si>
    <t>2518894</t>
  </si>
  <si>
    <t>卡萨洛玛酒店</t>
  </si>
  <si>
    <t>martin joseph william</t>
  </si>
  <si>
    <t>442.15</t>
  </si>
  <si>
    <t>69.00</t>
  </si>
  <si>
    <t>2022-04-20 17:28:43</t>
  </si>
  <si>
    <t>2022-04-18</t>
  </si>
  <si>
    <t>2516982</t>
  </si>
  <si>
    <t>首尔灯塔酒店</t>
  </si>
  <si>
    <t>choi hyunje,choi hyunje</t>
  </si>
  <si>
    <t>427.83</t>
  </si>
  <si>
    <t>67.00</t>
  </si>
  <si>
    <t>2022-04-18 22:59:04</t>
  </si>
  <si>
    <t>2022-04-13</t>
  </si>
  <si>
    <t>2508231</t>
  </si>
  <si>
    <t>阿姆斯特丹南部NH酒店</t>
  </si>
  <si>
    <t>TONG MING HEI,Poon Pok Hau Broderick</t>
  </si>
  <si>
    <t>2508.72</t>
  </si>
  <si>
    <t>393.00</t>
  </si>
  <si>
    <t>2022-04-13 01:16:13</t>
  </si>
  <si>
    <t>2022-04-11</t>
  </si>
  <si>
    <t>2506713</t>
  </si>
  <si>
    <t>罗阿讷-佩勒高级酒店</t>
  </si>
  <si>
    <t>mazzu nathan</t>
  </si>
  <si>
    <t>242.38</t>
  </si>
  <si>
    <t>2022-04-11 21:59:40</t>
  </si>
  <si>
    <t>2022-04-08</t>
  </si>
  <si>
    <t>2502511</t>
  </si>
  <si>
    <t>拉格纳希尔旅社 - 尔湾斯佩克特勒姆</t>
  </si>
  <si>
    <t>barbee richard</t>
  </si>
  <si>
    <t>803.11</t>
  </si>
  <si>
    <t>126.00</t>
  </si>
  <si>
    <t>2022-04-08 06:39:21</t>
  </si>
  <si>
    <t>2022-04-01</t>
  </si>
  <si>
    <t>2492536</t>
  </si>
  <si>
    <t>布里斯托港温泉酒店</t>
  </si>
  <si>
    <t>Annetts Tim</t>
  </si>
  <si>
    <t>2967.04</t>
  </si>
  <si>
    <t>467.00</t>
  </si>
  <si>
    <t>2022-04-01 05:33:56</t>
  </si>
  <si>
    <t>2022-03-31</t>
  </si>
  <si>
    <t>2492414</t>
  </si>
  <si>
    <t>小溪潺潺连锁酒店</t>
  </si>
  <si>
    <t>Scalise Regina Ellen,Hawes Joel David</t>
  </si>
  <si>
    <t>2811.74</t>
  </si>
  <si>
    <t>442.00</t>
  </si>
  <si>
    <t>2022-03-31 23:56:12</t>
  </si>
  <si>
    <t>2022-03-17</t>
  </si>
  <si>
    <t>2471169</t>
  </si>
  <si>
    <t>斯堪迪克斯蒙肯塔酒店</t>
  </si>
  <si>
    <t>Salminen Suchda</t>
  </si>
  <si>
    <t>834.09</t>
  </si>
  <si>
    <t>131.00</t>
  </si>
  <si>
    <t>2022-03-17 14:26:46</t>
  </si>
  <si>
    <t>2022-02-18</t>
  </si>
  <si>
    <t>2423603</t>
  </si>
  <si>
    <t>阿布扎比??国际机场普瑞米尔酒店</t>
  </si>
  <si>
    <t>VOLKOVA YULIA</t>
  </si>
  <si>
    <t>539.83</t>
  </si>
  <si>
    <t>85.00</t>
  </si>
  <si>
    <t>2022-02-18 22:24:36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</si>
</sst>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0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9" borderId="1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19" borderId="5" applyNumberFormat="0" applyAlignment="0" applyProtection="0">
      <alignment vertical="center"/>
    </xf>
    <xf numFmtId="0" fontId="19" fillId="19" borderId="2" applyNumberFormat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44673</v>
      </c>
      <c r="G2" s="6">
        <v>44674</v>
      </c>
      <c r="H2" s="4">
        <v>1</v>
      </c>
      <c r="I2" s="4">
        <v>1</v>
      </c>
      <c r="J2" s="4">
        <v>1</v>
      </c>
      <c r="K2" s="4" t="s">
        <v>30</v>
      </c>
      <c r="L2" s="4">
        <v>85</v>
      </c>
      <c r="M2" s="4">
        <v>85</v>
      </c>
      <c r="N2" s="4" t="s">
        <v>31</v>
      </c>
      <c r="O2" s="4" t="s">
        <v>32</v>
      </c>
      <c r="P2" s="4" t="s">
        <v>33</v>
      </c>
      <c r="Q2" s="4">
        <v>0</v>
      </c>
      <c r="R2" s="7">
        <v>44610</v>
      </c>
      <c r="S2" s="6">
        <v>44677</v>
      </c>
      <c r="T2" s="4" t="s">
        <v>34</v>
      </c>
      <c r="U2" s="4">
        <v>85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44673</v>
      </c>
      <c r="G3" s="6">
        <v>44674</v>
      </c>
      <c r="H3" s="4">
        <v>1</v>
      </c>
      <c r="I3" s="4">
        <v>1</v>
      </c>
      <c r="J3" s="4">
        <v>1</v>
      </c>
      <c r="K3" s="4" t="s">
        <v>30</v>
      </c>
      <c r="L3" s="4">
        <v>131</v>
      </c>
      <c r="M3" s="4">
        <v>131</v>
      </c>
      <c r="N3" s="4" t="s">
        <v>40</v>
      </c>
      <c r="O3" s="4" t="s">
        <v>32</v>
      </c>
      <c r="P3" s="4" t="s">
        <v>33</v>
      </c>
      <c r="Q3" s="4">
        <v>0</v>
      </c>
      <c r="R3" s="7">
        <v>44637</v>
      </c>
      <c r="S3" s="6">
        <v>44677</v>
      </c>
      <c r="T3" s="4" t="s">
        <v>34</v>
      </c>
      <c r="U3" s="4">
        <v>131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44672</v>
      </c>
      <c r="G4" s="6">
        <v>44674</v>
      </c>
      <c r="H4" s="4">
        <v>1</v>
      </c>
      <c r="I4" s="4">
        <v>2</v>
      </c>
      <c r="J4" s="4">
        <v>2</v>
      </c>
      <c r="K4" s="4" t="s">
        <v>30</v>
      </c>
      <c r="L4" s="4">
        <v>442</v>
      </c>
      <c r="M4" s="4">
        <v>442</v>
      </c>
      <c r="N4" s="4" t="s">
        <v>46</v>
      </c>
      <c r="O4" s="4" t="s">
        <v>32</v>
      </c>
      <c r="P4" s="4" t="s">
        <v>33</v>
      </c>
      <c r="Q4" s="4">
        <v>0</v>
      </c>
      <c r="R4" s="7">
        <v>44651</v>
      </c>
      <c r="S4" s="6">
        <v>44677</v>
      </c>
      <c r="T4" s="4" t="s">
        <v>34</v>
      </c>
      <c r="U4" s="4">
        <v>442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44672</v>
      </c>
      <c r="G5" s="6">
        <v>44674</v>
      </c>
      <c r="H5" s="4">
        <v>1</v>
      </c>
      <c r="I5" s="4">
        <v>2</v>
      </c>
      <c r="J5" s="4">
        <v>2</v>
      </c>
      <c r="K5" s="4" t="s">
        <v>30</v>
      </c>
      <c r="L5" s="4">
        <v>467</v>
      </c>
      <c r="M5" s="4">
        <v>467</v>
      </c>
      <c r="N5" s="4" t="s">
        <v>52</v>
      </c>
      <c r="O5" s="4" t="s">
        <v>32</v>
      </c>
      <c r="P5" s="4" t="s">
        <v>33</v>
      </c>
      <c r="Q5" s="4">
        <v>0</v>
      </c>
      <c r="R5" s="7">
        <v>44652</v>
      </c>
      <c r="S5" s="6">
        <v>44677</v>
      </c>
      <c r="T5" s="4" t="s">
        <v>34</v>
      </c>
      <c r="U5" s="4">
        <v>467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44673</v>
      </c>
      <c r="G6" s="6">
        <v>44674</v>
      </c>
      <c r="H6" s="4">
        <v>1</v>
      </c>
      <c r="I6" s="4">
        <v>1</v>
      </c>
      <c r="J6" s="4">
        <v>1</v>
      </c>
      <c r="K6" s="4" t="s">
        <v>30</v>
      </c>
      <c r="L6" s="4">
        <v>126</v>
      </c>
      <c r="M6" s="4">
        <v>126</v>
      </c>
      <c r="N6" s="4" t="s">
        <v>58</v>
      </c>
      <c r="O6" s="4" t="s">
        <v>32</v>
      </c>
      <c r="P6" s="4" t="s">
        <v>33</v>
      </c>
      <c r="Q6" s="4">
        <v>0</v>
      </c>
      <c r="R6" s="7">
        <v>44659</v>
      </c>
      <c r="S6" s="6">
        <v>44677</v>
      </c>
      <c r="T6" s="4" t="s">
        <v>34</v>
      </c>
      <c r="U6" s="4">
        <v>126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6">
        <v>44673</v>
      </c>
      <c r="G7" s="6">
        <v>44674</v>
      </c>
      <c r="H7" s="4">
        <v>1</v>
      </c>
      <c r="I7" s="4">
        <v>1</v>
      </c>
      <c r="J7" s="4">
        <v>1</v>
      </c>
      <c r="K7" s="4" t="s">
        <v>30</v>
      </c>
      <c r="L7" s="4">
        <v>38</v>
      </c>
      <c r="M7" s="4">
        <v>38</v>
      </c>
      <c r="N7" s="4" t="s">
        <v>64</v>
      </c>
      <c r="O7" s="4" t="s">
        <v>32</v>
      </c>
      <c r="P7" s="4" t="s">
        <v>33</v>
      </c>
      <c r="Q7" s="4">
        <v>0</v>
      </c>
      <c r="R7" s="7">
        <v>44662</v>
      </c>
      <c r="S7" s="6">
        <v>44677</v>
      </c>
      <c r="T7" s="4" t="s">
        <v>34</v>
      </c>
      <c r="U7" s="4">
        <v>38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6">
        <v>44671</v>
      </c>
      <c r="G8" s="6">
        <v>44674</v>
      </c>
      <c r="H8" s="4">
        <v>1</v>
      </c>
      <c r="I8" s="4">
        <v>3</v>
      </c>
      <c r="J8" s="4">
        <v>3</v>
      </c>
      <c r="K8" s="4" t="s">
        <v>30</v>
      </c>
      <c r="L8" s="4">
        <v>393</v>
      </c>
      <c r="M8" s="4">
        <v>393</v>
      </c>
      <c r="N8" s="4" t="s">
        <v>70</v>
      </c>
      <c r="O8" s="4" t="s">
        <v>32</v>
      </c>
      <c r="P8" s="4" t="s">
        <v>33</v>
      </c>
      <c r="Q8" s="4">
        <v>0</v>
      </c>
      <c r="R8" s="7">
        <v>44664</v>
      </c>
      <c r="S8" s="6">
        <v>44677</v>
      </c>
      <c r="T8" s="4" t="s">
        <v>34</v>
      </c>
      <c r="U8" s="4">
        <v>393</v>
      </c>
      <c r="V8" s="4">
        <v>0</v>
      </c>
      <c r="W8" s="4">
        <v>0</v>
      </c>
      <c r="X8" s="4" t="s">
        <v>71</v>
      </c>
      <c r="Y8" s="4" t="s">
        <v>35</v>
      </c>
    </row>
    <row r="9" s="4" customFormat="1" spans="1:25">
      <c r="A9" s="4" t="s">
        <v>72</v>
      </c>
      <c r="B9" s="4" t="s">
        <v>26</v>
      </c>
      <c r="C9" s="4" t="s">
        <v>27</v>
      </c>
      <c r="D9" s="4" t="s">
        <v>73</v>
      </c>
      <c r="E9" s="4" t="s">
        <v>74</v>
      </c>
      <c r="F9" s="6">
        <v>44673</v>
      </c>
      <c r="G9" s="6">
        <v>44674</v>
      </c>
      <c r="H9" s="4">
        <v>1</v>
      </c>
      <c r="I9" s="4">
        <v>1</v>
      </c>
      <c r="J9" s="4">
        <v>1</v>
      </c>
      <c r="K9" s="4" t="s">
        <v>30</v>
      </c>
      <c r="L9" s="4">
        <v>67</v>
      </c>
      <c r="M9" s="4">
        <v>67</v>
      </c>
      <c r="N9" s="4" t="s">
        <v>75</v>
      </c>
      <c r="O9" s="4" t="s">
        <v>32</v>
      </c>
      <c r="P9" s="4" t="s">
        <v>33</v>
      </c>
      <c r="Q9" s="4">
        <v>0</v>
      </c>
      <c r="R9" s="7">
        <v>44669</v>
      </c>
      <c r="S9" s="6">
        <v>44677</v>
      </c>
      <c r="T9" s="4" t="s">
        <v>34</v>
      </c>
      <c r="U9" s="4">
        <v>67</v>
      </c>
      <c r="V9" s="4">
        <v>0</v>
      </c>
      <c r="W9" s="4">
        <v>0</v>
      </c>
      <c r="X9" s="4" t="s">
        <v>76</v>
      </c>
      <c r="Y9" s="4" t="s">
        <v>35</v>
      </c>
    </row>
    <row r="10" s="4" customFormat="1" spans="1:25">
      <c r="A10" s="4" t="s">
        <v>77</v>
      </c>
      <c r="B10" s="4" t="s">
        <v>26</v>
      </c>
      <c r="C10" s="4" t="s">
        <v>27</v>
      </c>
      <c r="D10" s="4" t="s">
        <v>78</v>
      </c>
      <c r="E10" s="4" t="s">
        <v>79</v>
      </c>
      <c r="F10" s="6">
        <v>44673</v>
      </c>
      <c r="G10" s="6">
        <v>44674</v>
      </c>
      <c r="H10" s="4">
        <v>1</v>
      </c>
      <c r="I10" s="4">
        <v>1</v>
      </c>
      <c r="J10" s="4">
        <v>1</v>
      </c>
      <c r="K10" s="4" t="s">
        <v>30</v>
      </c>
      <c r="L10" s="4">
        <v>69</v>
      </c>
      <c r="M10" s="4">
        <v>69</v>
      </c>
      <c r="N10" s="4" t="s">
        <v>80</v>
      </c>
      <c r="O10" s="4" t="s">
        <v>32</v>
      </c>
      <c r="P10" s="4" t="s">
        <v>33</v>
      </c>
      <c r="Q10" s="4">
        <v>0</v>
      </c>
      <c r="R10" s="7">
        <v>44671</v>
      </c>
      <c r="S10" s="6">
        <v>44677</v>
      </c>
      <c r="T10" s="4" t="s">
        <v>34</v>
      </c>
      <c r="U10" s="4">
        <v>69</v>
      </c>
      <c r="V10" s="4">
        <v>0</v>
      </c>
      <c r="W10" s="4">
        <v>0</v>
      </c>
      <c r="X10" s="4" t="s">
        <v>35</v>
      </c>
      <c r="Y10" s="4" t="s">
        <v>81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6">
        <v>44673</v>
      </c>
      <c r="G11" s="6">
        <v>44674</v>
      </c>
      <c r="H11" s="4">
        <v>1</v>
      </c>
      <c r="I11" s="4">
        <v>1</v>
      </c>
      <c r="J11" s="4">
        <v>1</v>
      </c>
      <c r="K11" s="4" t="s">
        <v>30</v>
      </c>
      <c r="L11" s="4">
        <v>40</v>
      </c>
      <c r="M11" s="4">
        <v>40</v>
      </c>
      <c r="N11" s="4" t="s">
        <v>85</v>
      </c>
      <c r="O11" s="4" t="s">
        <v>32</v>
      </c>
      <c r="P11" s="4" t="s">
        <v>33</v>
      </c>
      <c r="Q11" s="4">
        <v>0</v>
      </c>
      <c r="R11" s="7">
        <v>44671</v>
      </c>
      <c r="S11" s="6">
        <v>44677</v>
      </c>
      <c r="T11" s="4" t="s">
        <v>34</v>
      </c>
      <c r="U11" s="4">
        <v>40</v>
      </c>
      <c r="V11" s="4">
        <v>0</v>
      </c>
      <c r="W11" s="4">
        <v>0</v>
      </c>
      <c r="X11" s="4" t="s">
        <v>35</v>
      </c>
      <c r="Y11" s="4" t="s">
        <v>86</v>
      </c>
    </row>
    <row r="12" s="4" customFormat="1" spans="1:25">
      <c r="A12" s="4" t="s">
        <v>87</v>
      </c>
      <c r="B12" s="4" t="s">
        <v>26</v>
      </c>
      <c r="C12" s="4" t="s">
        <v>27</v>
      </c>
      <c r="D12" s="4" t="s">
        <v>88</v>
      </c>
      <c r="E12" s="4" t="s">
        <v>63</v>
      </c>
      <c r="F12" s="6">
        <v>44672</v>
      </c>
      <c r="G12" s="6">
        <v>44674</v>
      </c>
      <c r="H12" s="4">
        <v>1</v>
      </c>
      <c r="I12" s="4">
        <v>2</v>
      </c>
      <c r="J12" s="4">
        <v>2</v>
      </c>
      <c r="K12" s="4" t="s">
        <v>30</v>
      </c>
      <c r="L12" s="4">
        <v>86</v>
      </c>
      <c r="M12" s="4">
        <v>86</v>
      </c>
      <c r="N12" s="4" t="s">
        <v>89</v>
      </c>
      <c r="O12" s="4" t="s">
        <v>32</v>
      </c>
      <c r="P12" s="4" t="s">
        <v>33</v>
      </c>
      <c r="Q12" s="4">
        <v>0</v>
      </c>
      <c r="R12" s="7">
        <v>44672</v>
      </c>
      <c r="S12" s="6">
        <v>44677</v>
      </c>
      <c r="T12" s="4" t="s">
        <v>34</v>
      </c>
      <c r="U12" s="4">
        <v>86</v>
      </c>
      <c r="V12" s="4">
        <v>0</v>
      </c>
      <c r="W12" s="4">
        <v>0</v>
      </c>
      <c r="X12" s="4" t="s">
        <v>35</v>
      </c>
      <c r="Y12" s="4" t="s">
        <v>90</v>
      </c>
    </row>
    <row r="13" s="4" customFormat="1" spans="1:25">
      <c r="A13" s="4" t="s">
        <v>91</v>
      </c>
      <c r="B13" s="4" t="s">
        <v>26</v>
      </c>
      <c r="C13" s="4" t="s">
        <v>27</v>
      </c>
      <c r="D13" s="4" t="s">
        <v>92</v>
      </c>
      <c r="E13" s="4" t="s">
        <v>93</v>
      </c>
      <c r="F13" s="6">
        <v>44673</v>
      </c>
      <c r="G13" s="6">
        <v>44674</v>
      </c>
      <c r="H13" s="4">
        <v>1</v>
      </c>
      <c r="I13" s="4">
        <v>1</v>
      </c>
      <c r="J13" s="4">
        <v>1</v>
      </c>
      <c r="K13" s="4" t="s">
        <v>30</v>
      </c>
      <c r="L13" s="4">
        <v>94</v>
      </c>
      <c r="M13" s="4">
        <v>94</v>
      </c>
      <c r="N13" s="4" t="s">
        <v>94</v>
      </c>
      <c r="O13" s="4" t="s">
        <v>32</v>
      </c>
      <c r="P13" s="4" t="s">
        <v>33</v>
      </c>
      <c r="Q13" s="4">
        <v>0</v>
      </c>
      <c r="R13" s="7">
        <v>44672</v>
      </c>
      <c r="S13" s="6">
        <v>44677</v>
      </c>
      <c r="T13" s="4" t="s">
        <v>34</v>
      </c>
      <c r="U13" s="4">
        <v>94</v>
      </c>
      <c r="V13" s="4">
        <v>0</v>
      </c>
      <c r="W13" s="4">
        <v>0</v>
      </c>
      <c r="X13" s="4" t="s">
        <v>35</v>
      </c>
      <c r="Y13" s="4" t="s">
        <v>95</v>
      </c>
    </row>
    <row r="14" s="4" customFormat="1" spans="1:25">
      <c r="A14" s="4" t="s">
        <v>96</v>
      </c>
      <c r="B14" s="4" t="s">
        <v>26</v>
      </c>
      <c r="C14" s="4" t="s">
        <v>27</v>
      </c>
      <c r="D14" s="4" t="s">
        <v>97</v>
      </c>
      <c r="E14" s="4" t="s">
        <v>98</v>
      </c>
      <c r="F14" s="6">
        <v>44673</v>
      </c>
      <c r="G14" s="6">
        <v>44674</v>
      </c>
      <c r="H14" s="4">
        <v>1</v>
      </c>
      <c r="I14" s="4">
        <v>1</v>
      </c>
      <c r="J14" s="4">
        <v>1</v>
      </c>
      <c r="K14" s="4" t="s">
        <v>30</v>
      </c>
      <c r="L14" s="4">
        <v>38</v>
      </c>
      <c r="M14" s="4">
        <v>38</v>
      </c>
      <c r="N14" s="4" t="s">
        <v>99</v>
      </c>
      <c r="O14" s="4" t="s">
        <v>32</v>
      </c>
      <c r="P14" s="4" t="s">
        <v>33</v>
      </c>
      <c r="Q14" s="4">
        <v>0</v>
      </c>
      <c r="R14" s="7">
        <v>44672</v>
      </c>
      <c r="S14" s="6">
        <v>44677</v>
      </c>
      <c r="T14" s="4" t="s">
        <v>34</v>
      </c>
      <c r="U14" s="4">
        <v>38</v>
      </c>
      <c r="V14" s="4">
        <v>0</v>
      </c>
      <c r="W14" s="4">
        <v>0</v>
      </c>
      <c r="X14" s="4" t="s">
        <v>35</v>
      </c>
      <c r="Y14" s="4" t="s">
        <v>35</v>
      </c>
    </row>
    <row r="15" s="4" customFormat="1" spans="1:25">
      <c r="A15" s="4" t="s">
        <v>100</v>
      </c>
      <c r="B15" s="4" t="s">
        <v>26</v>
      </c>
      <c r="C15" s="4" t="s">
        <v>27</v>
      </c>
      <c r="D15" s="4" t="s">
        <v>101</v>
      </c>
      <c r="E15" s="4" t="s">
        <v>102</v>
      </c>
      <c r="F15" s="6">
        <v>44673</v>
      </c>
      <c r="G15" s="6">
        <v>44674</v>
      </c>
      <c r="H15" s="4">
        <v>1</v>
      </c>
      <c r="I15" s="4">
        <v>1</v>
      </c>
      <c r="J15" s="4">
        <v>1</v>
      </c>
      <c r="K15" s="4" t="s">
        <v>30</v>
      </c>
      <c r="L15" s="4">
        <v>20</v>
      </c>
      <c r="M15" s="4">
        <v>20</v>
      </c>
      <c r="N15" s="4" t="s">
        <v>103</v>
      </c>
      <c r="O15" s="4" t="s">
        <v>32</v>
      </c>
      <c r="P15" s="4" t="s">
        <v>33</v>
      </c>
      <c r="Q15" s="4">
        <v>0</v>
      </c>
      <c r="R15" s="7">
        <v>44673</v>
      </c>
      <c r="S15" s="6">
        <v>44677</v>
      </c>
      <c r="T15" s="4" t="s">
        <v>34</v>
      </c>
      <c r="U15" s="4">
        <v>20</v>
      </c>
      <c r="V15" s="4">
        <v>0</v>
      </c>
      <c r="W15" s="4">
        <v>0</v>
      </c>
      <c r="X15" s="4" t="s">
        <v>35</v>
      </c>
      <c r="Y15" s="4" t="s">
        <v>35</v>
      </c>
    </row>
    <row r="16" s="4" customFormat="1" spans="1:25">
      <c r="A16" s="4" t="s">
        <v>104</v>
      </c>
      <c r="B16" s="4" t="s">
        <v>26</v>
      </c>
      <c r="C16" s="4" t="s">
        <v>27</v>
      </c>
      <c r="D16" s="4" t="s">
        <v>105</v>
      </c>
      <c r="E16" s="4" t="s">
        <v>106</v>
      </c>
      <c r="F16" s="6">
        <v>44673</v>
      </c>
      <c r="G16" s="6">
        <v>44674</v>
      </c>
      <c r="H16" s="4">
        <v>1</v>
      </c>
      <c r="I16" s="4">
        <v>1</v>
      </c>
      <c r="J16" s="4">
        <v>1</v>
      </c>
      <c r="K16" s="4" t="s">
        <v>30</v>
      </c>
      <c r="L16" s="4">
        <v>92</v>
      </c>
      <c r="M16" s="4">
        <v>92</v>
      </c>
      <c r="N16" s="4" t="s">
        <v>107</v>
      </c>
      <c r="O16" s="4" t="s">
        <v>32</v>
      </c>
      <c r="P16" s="4" t="s">
        <v>33</v>
      </c>
      <c r="Q16" s="4">
        <v>0</v>
      </c>
      <c r="R16" s="7">
        <v>44673</v>
      </c>
      <c r="S16" s="6">
        <v>44677</v>
      </c>
      <c r="T16" s="4" t="s">
        <v>34</v>
      </c>
      <c r="U16" s="4">
        <v>92</v>
      </c>
      <c r="V16" s="4">
        <v>0</v>
      </c>
      <c r="W16" s="4">
        <v>0</v>
      </c>
      <c r="X16" s="4" t="s">
        <v>108</v>
      </c>
      <c r="Y16" s="4" t="s">
        <v>35</v>
      </c>
    </row>
    <row r="17" s="4" customFormat="1" spans="1:25">
      <c r="A17" s="4" t="s">
        <v>109</v>
      </c>
      <c r="B17" s="4" t="s">
        <v>26</v>
      </c>
      <c r="C17" s="4" t="s">
        <v>27</v>
      </c>
      <c r="D17" s="4" t="s">
        <v>110</v>
      </c>
      <c r="E17" s="4" t="s">
        <v>111</v>
      </c>
      <c r="F17" s="6">
        <v>44673</v>
      </c>
      <c r="G17" s="6">
        <v>44674</v>
      </c>
      <c r="H17" s="4">
        <v>2</v>
      </c>
      <c r="I17" s="4">
        <v>1</v>
      </c>
      <c r="J17" s="4">
        <v>2</v>
      </c>
      <c r="K17" s="4" t="s">
        <v>30</v>
      </c>
      <c r="L17" s="4">
        <v>182</v>
      </c>
      <c r="M17" s="4">
        <v>182</v>
      </c>
      <c r="N17" s="4" t="s">
        <v>112</v>
      </c>
      <c r="O17" s="4" t="s">
        <v>32</v>
      </c>
      <c r="P17" s="4" t="s">
        <v>33</v>
      </c>
      <c r="Q17" s="4">
        <v>0</v>
      </c>
      <c r="R17" s="7">
        <v>44673</v>
      </c>
      <c r="S17" s="6">
        <v>44677</v>
      </c>
      <c r="T17" s="4" t="s">
        <v>34</v>
      </c>
      <c r="U17" s="4">
        <v>182</v>
      </c>
      <c r="V17" s="4">
        <v>0</v>
      </c>
      <c r="W17" s="4">
        <v>0</v>
      </c>
      <c r="X17" s="4" t="s">
        <v>35</v>
      </c>
      <c r="Y17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A24" sqref="A24:A26"/>
    </sheetView>
  </sheetViews>
  <sheetFormatPr defaultColWidth="9" defaultRowHeight="13.5"/>
  <cols>
    <col min="1" max="1" width="12.625" style="4"/>
    <col min="2" max="3" width="10.37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113</v>
      </c>
    </row>
    <row r="2" s="4" customFormat="1" spans="1:9">
      <c r="A2" s="5">
        <v>17414712959</v>
      </c>
      <c r="B2" s="6">
        <v>44673</v>
      </c>
      <c r="C2" s="6">
        <v>44674</v>
      </c>
      <c r="D2" s="4">
        <v>85</v>
      </c>
      <c r="E2" s="4" t="str">
        <f>VLOOKUP(A2,HOP!A:L,12,0)</f>
        <v>85.00</v>
      </c>
      <c r="F2" s="4" t="str">
        <f>VLOOKUP(A2,HOP!A:C,3,0)</f>
        <v>2423603</v>
      </c>
      <c r="G2" s="4">
        <f>D2-E2</f>
        <v>0</v>
      </c>
      <c r="H2" s="4" t="str">
        <f>$H$1&amp;F2</f>
        <v>，2423603</v>
      </c>
      <c r="I2" s="4" t="str">
        <f>VLOOKUP(A2,HOP!A:U,21,0)</f>
        <v>直连</v>
      </c>
    </row>
    <row r="3" s="4" customFormat="1" spans="1:9">
      <c r="A3" s="5">
        <v>17666801948</v>
      </c>
      <c r="B3" s="6">
        <v>44673</v>
      </c>
      <c r="C3" s="6">
        <v>44674</v>
      </c>
      <c r="D3" s="4">
        <v>131</v>
      </c>
      <c r="E3" s="4" t="str">
        <f>VLOOKUP(A3,HOP!A:L,12,0)</f>
        <v>131.00</v>
      </c>
      <c r="F3" s="4" t="str">
        <f>VLOOKUP(A3,HOP!A:C,3,0)</f>
        <v>2471169</v>
      </c>
      <c r="G3" s="4">
        <f t="shared" ref="G3:G17" si="0">D3-E3</f>
        <v>0</v>
      </c>
      <c r="H3" s="4" t="str">
        <f t="shared" ref="H3:H17" si="1">$H$1&amp;F3</f>
        <v>，2471169</v>
      </c>
      <c r="I3" s="4" t="str">
        <f>VLOOKUP(A3,HOP!A:U,21,0)</f>
        <v>直连</v>
      </c>
    </row>
    <row r="4" s="4" customFormat="1" spans="1:9">
      <c r="A4" s="5">
        <v>17744100344</v>
      </c>
      <c r="B4" s="6">
        <v>44672</v>
      </c>
      <c r="C4" s="6">
        <v>44674</v>
      </c>
      <c r="D4" s="4">
        <v>442</v>
      </c>
      <c r="E4" s="4" t="str">
        <f>VLOOKUP(A4,HOP!A:L,12,0)</f>
        <v>442.00</v>
      </c>
      <c r="F4" s="4" t="str">
        <f>VLOOKUP(A4,HOP!A:C,3,0)</f>
        <v>2492414</v>
      </c>
      <c r="G4" s="4">
        <f t="shared" si="0"/>
        <v>0</v>
      </c>
      <c r="H4" s="4" t="str">
        <f t="shared" si="1"/>
        <v>，2492414</v>
      </c>
      <c r="I4" s="4" t="str">
        <f>VLOOKUP(A4,HOP!A:U,21,0)</f>
        <v>直连</v>
      </c>
    </row>
    <row r="5" s="4" customFormat="1" spans="1:9">
      <c r="A5" s="5">
        <v>17744325067</v>
      </c>
      <c r="B5" s="6">
        <v>44672</v>
      </c>
      <c r="C5" s="6">
        <v>44674</v>
      </c>
      <c r="D5" s="4">
        <v>467</v>
      </c>
      <c r="E5" s="4" t="str">
        <f>VLOOKUP(A5,HOP!A:L,12,0)</f>
        <v>467.00</v>
      </c>
      <c r="F5" s="4" t="str">
        <f>VLOOKUP(A5,HOP!A:C,3,0)</f>
        <v>2492536</v>
      </c>
      <c r="G5" s="4">
        <f t="shared" si="0"/>
        <v>0</v>
      </c>
      <c r="H5" s="4" t="str">
        <f t="shared" si="1"/>
        <v>，2492536</v>
      </c>
      <c r="I5" s="4" t="str">
        <f>VLOOKUP(A5,HOP!A:U,21,0)</f>
        <v>直连</v>
      </c>
    </row>
    <row r="6" s="4" customFormat="1" spans="1:9">
      <c r="A6" s="5">
        <v>17773714820</v>
      </c>
      <c r="B6" s="6">
        <v>44673</v>
      </c>
      <c r="C6" s="6">
        <v>44674</v>
      </c>
      <c r="D6" s="4">
        <v>126</v>
      </c>
      <c r="E6" s="4" t="str">
        <f>VLOOKUP(A6,HOP!A:L,12,0)</f>
        <v>126.00</v>
      </c>
      <c r="F6" s="4" t="str">
        <f>VLOOKUP(A6,HOP!A:C,3,0)</f>
        <v>2502511</v>
      </c>
      <c r="G6" s="4">
        <f t="shared" si="0"/>
        <v>0</v>
      </c>
      <c r="H6" s="4" t="str">
        <f t="shared" si="1"/>
        <v>，2502511</v>
      </c>
      <c r="I6" s="4" t="str">
        <f>VLOOKUP(A6,HOP!A:U,21,0)</f>
        <v>直连</v>
      </c>
    </row>
    <row r="7" s="4" customFormat="1" spans="1:9">
      <c r="A7" s="5">
        <v>17790797877</v>
      </c>
      <c r="B7" s="6">
        <v>44673</v>
      </c>
      <c r="C7" s="6">
        <v>44674</v>
      </c>
      <c r="D7" s="4">
        <v>38</v>
      </c>
      <c r="E7" s="4" t="str">
        <f>VLOOKUP(A7,HOP!A:L,12,0)</f>
        <v>38.00</v>
      </c>
      <c r="F7" s="4" t="str">
        <f>VLOOKUP(A7,HOP!A:C,3,0)</f>
        <v>2506713</v>
      </c>
      <c r="G7" s="4">
        <f t="shared" si="0"/>
        <v>0</v>
      </c>
      <c r="H7" s="4" t="str">
        <f t="shared" si="1"/>
        <v>，2506713</v>
      </c>
      <c r="I7" s="4" t="str">
        <f>VLOOKUP(A7,HOP!A:U,21,0)</f>
        <v>直连</v>
      </c>
    </row>
    <row r="8" s="4" customFormat="1" spans="1:9">
      <c r="A8" s="5">
        <v>17796314451</v>
      </c>
      <c r="B8" s="6">
        <v>44671</v>
      </c>
      <c r="C8" s="6">
        <v>44674</v>
      </c>
      <c r="D8" s="4">
        <v>393</v>
      </c>
      <c r="E8" s="4" t="str">
        <f>VLOOKUP(A8,HOP!A:L,12,0)</f>
        <v>393.00</v>
      </c>
      <c r="F8" s="4" t="str">
        <f>VLOOKUP(A8,HOP!A:C,3,0)</f>
        <v>2508231</v>
      </c>
      <c r="G8" s="4">
        <f t="shared" si="0"/>
        <v>0</v>
      </c>
      <c r="H8" s="4" t="str">
        <f t="shared" si="1"/>
        <v>，2508231</v>
      </c>
      <c r="I8" s="4" t="str">
        <f>VLOOKUP(A8,HOP!A:U,21,0)</f>
        <v>直连</v>
      </c>
    </row>
    <row r="9" s="4" customFormat="1" spans="1:9">
      <c r="A9" s="5">
        <v>17815995255</v>
      </c>
      <c r="B9" s="6">
        <v>44673</v>
      </c>
      <c r="C9" s="6">
        <v>44674</v>
      </c>
      <c r="D9" s="4">
        <v>67</v>
      </c>
      <c r="E9" s="4" t="str">
        <f>VLOOKUP(A9,HOP!A:L,12,0)</f>
        <v>67.00</v>
      </c>
      <c r="F9" s="4" t="str">
        <f>VLOOKUP(A9,HOP!A:C,3,0)</f>
        <v>2516982</v>
      </c>
      <c r="G9" s="4">
        <f t="shared" si="0"/>
        <v>0</v>
      </c>
      <c r="H9" s="4" t="str">
        <f t="shared" si="1"/>
        <v>，2516982</v>
      </c>
      <c r="I9" s="4" t="str">
        <f>VLOOKUP(A9,HOP!A:U,21,0)</f>
        <v>直连</v>
      </c>
    </row>
    <row r="10" s="4" customFormat="1" spans="1:9">
      <c r="A10" s="5">
        <v>17823137435</v>
      </c>
      <c r="B10" s="6">
        <v>44673</v>
      </c>
      <c r="C10" s="6">
        <v>44674</v>
      </c>
      <c r="D10" s="4">
        <v>69</v>
      </c>
      <c r="E10" s="4" t="str">
        <f>VLOOKUP(A10,HOP!A:L,12,0)</f>
        <v>69.00</v>
      </c>
      <c r="F10" s="4" t="str">
        <f>VLOOKUP(A10,HOP!A:C,3,0)</f>
        <v>2518894</v>
      </c>
      <c r="G10" s="4">
        <f t="shared" si="0"/>
        <v>0</v>
      </c>
      <c r="H10" s="4" t="str">
        <f t="shared" si="1"/>
        <v>，2518894</v>
      </c>
      <c r="I10" s="4" t="str">
        <f>VLOOKUP(A10,HOP!A:U,21,0)</f>
        <v>直连</v>
      </c>
    </row>
    <row r="11" s="4" customFormat="1" spans="1:9">
      <c r="A11" s="5">
        <v>17823645522</v>
      </c>
      <c r="B11" s="6">
        <v>44673</v>
      </c>
      <c r="C11" s="6">
        <v>44674</v>
      </c>
      <c r="D11" s="4">
        <v>40</v>
      </c>
      <c r="E11" s="4" t="str">
        <f>VLOOKUP(A11,HOP!A:L,12,0)</f>
        <v>40.00</v>
      </c>
      <c r="F11" s="4" t="str">
        <f>VLOOKUP(A11,HOP!A:C,3,0)</f>
        <v>2519035</v>
      </c>
      <c r="G11" s="4">
        <f t="shared" si="0"/>
        <v>0</v>
      </c>
      <c r="H11" s="4" t="str">
        <f t="shared" si="1"/>
        <v>，2519035</v>
      </c>
      <c r="I11" s="4" t="str">
        <f>VLOOKUP(A11,HOP!A:U,21,0)</f>
        <v>直连</v>
      </c>
    </row>
    <row r="12" s="4" customFormat="1" spans="1:9">
      <c r="A12" s="5">
        <v>17827174806</v>
      </c>
      <c r="B12" s="6">
        <v>44672</v>
      </c>
      <c r="C12" s="6">
        <v>44674</v>
      </c>
      <c r="D12" s="4">
        <v>86</v>
      </c>
      <c r="E12" s="4" t="str">
        <f>VLOOKUP(A12,HOP!A:L,12,0)</f>
        <v>86.00</v>
      </c>
      <c r="F12" s="4" t="str">
        <f>VLOOKUP(A12,HOP!A:C,3,0)</f>
        <v>2519277</v>
      </c>
      <c r="G12" s="4">
        <f t="shared" si="0"/>
        <v>0</v>
      </c>
      <c r="H12" s="4" t="str">
        <f t="shared" si="1"/>
        <v>，2519277</v>
      </c>
      <c r="I12" s="4" t="str">
        <f>VLOOKUP(A12,HOP!A:U,21,0)</f>
        <v>直连</v>
      </c>
    </row>
    <row r="13" s="4" customFormat="1" spans="1:9">
      <c r="A13" s="5">
        <v>17827234101</v>
      </c>
      <c r="B13" s="6">
        <v>44673</v>
      </c>
      <c r="C13" s="6">
        <v>44674</v>
      </c>
      <c r="D13" s="4">
        <v>94</v>
      </c>
      <c r="E13" s="4" t="str">
        <f>VLOOKUP(A13,HOP!A:L,12,0)</f>
        <v>94.00</v>
      </c>
      <c r="F13" s="4" t="str">
        <f>VLOOKUP(A13,HOP!A:C,3,0)</f>
        <v>2519320</v>
      </c>
      <c r="G13" s="4">
        <f t="shared" si="0"/>
        <v>0</v>
      </c>
      <c r="H13" s="4" t="str">
        <f t="shared" si="1"/>
        <v>，2519320</v>
      </c>
      <c r="I13" s="4" t="str">
        <f>VLOOKUP(A13,HOP!A:U,21,0)</f>
        <v>直连</v>
      </c>
    </row>
    <row r="14" s="4" customFormat="1" spans="1:9">
      <c r="A14" s="5">
        <v>17828258830</v>
      </c>
      <c r="B14" s="6">
        <v>44673</v>
      </c>
      <c r="C14" s="6">
        <v>44674</v>
      </c>
      <c r="D14" s="4">
        <v>38</v>
      </c>
      <c r="E14" s="4" t="str">
        <f>VLOOKUP(A14,HOP!A:L,12,0)</f>
        <v>38.00</v>
      </c>
      <c r="F14" s="4" t="str">
        <f>VLOOKUP(A14,HOP!A:C,3,0)</f>
        <v>2519655</v>
      </c>
      <c r="G14" s="4">
        <f t="shared" si="0"/>
        <v>0</v>
      </c>
      <c r="H14" s="4" t="str">
        <f t="shared" si="1"/>
        <v>，2519655</v>
      </c>
      <c r="I14" s="4" t="str">
        <f>VLOOKUP(A14,HOP!A:U,21,0)</f>
        <v>直连</v>
      </c>
    </row>
    <row r="15" s="4" customFormat="1" spans="1:9">
      <c r="A15" s="5">
        <v>17830489143</v>
      </c>
      <c r="B15" s="6">
        <v>44673</v>
      </c>
      <c r="C15" s="6">
        <v>44674</v>
      </c>
      <c r="D15" s="4">
        <v>20</v>
      </c>
      <c r="E15" s="4" t="str">
        <f>VLOOKUP(A15,HOP!A:L,12,0)</f>
        <v>20.00</v>
      </c>
      <c r="F15" s="4" t="str">
        <f>VLOOKUP(A15,HOP!A:C,3,0)</f>
        <v>2520369</v>
      </c>
      <c r="G15" s="4">
        <f t="shared" si="0"/>
        <v>0</v>
      </c>
      <c r="H15" s="4" t="str">
        <f t="shared" si="1"/>
        <v>，2520369</v>
      </c>
      <c r="I15" s="4" t="str">
        <f>VLOOKUP(A15,HOP!A:U,21,0)</f>
        <v>直连</v>
      </c>
    </row>
    <row r="16" s="4" customFormat="1" spans="1:9">
      <c r="A16" s="5">
        <v>17831208648</v>
      </c>
      <c r="B16" s="6">
        <v>44673</v>
      </c>
      <c r="C16" s="6">
        <v>44674</v>
      </c>
      <c r="D16" s="4">
        <v>92</v>
      </c>
      <c r="E16" s="4" t="str">
        <f>VLOOKUP(A16,HOP!A:L,12,0)</f>
        <v>92.00</v>
      </c>
      <c r="F16" s="4" t="str">
        <f>VLOOKUP(A16,HOP!A:C,3,0)</f>
        <v>2520640</v>
      </c>
      <c r="G16" s="4">
        <f t="shared" si="0"/>
        <v>0</v>
      </c>
      <c r="H16" s="4" t="str">
        <f t="shared" si="1"/>
        <v>，2520640</v>
      </c>
      <c r="I16" s="4" t="str">
        <f>VLOOKUP(A16,HOP!A:U,21,0)</f>
        <v>直连</v>
      </c>
    </row>
    <row r="17" s="4" customFormat="1" spans="1:9">
      <c r="A17" s="5">
        <v>17831294635</v>
      </c>
      <c r="B17" s="6">
        <v>44673</v>
      </c>
      <c r="C17" s="6">
        <v>44674</v>
      </c>
      <c r="D17" s="4">
        <v>182</v>
      </c>
      <c r="E17" s="4" t="str">
        <f>VLOOKUP(A17,HOP!A:L,12,0)</f>
        <v>182.00</v>
      </c>
      <c r="F17" s="4" t="str">
        <f>VLOOKUP(A17,HOP!A:C,3,0)</f>
        <v>2520672</v>
      </c>
      <c r="G17" s="4">
        <f t="shared" si="0"/>
        <v>0</v>
      </c>
      <c r="H17" s="4" t="str">
        <f t="shared" si="1"/>
        <v>，2520672</v>
      </c>
      <c r="I17" s="4" t="str">
        <f>VLOOKUP(A17,HOP!A:U,21,0)</f>
        <v>直连</v>
      </c>
    </row>
    <row r="19" spans="4:4">
      <c r="D19" s="4">
        <f>SUM(D2:D18)</f>
        <v>2370</v>
      </c>
    </row>
    <row r="24" spans="1:1">
      <c r="A24" s="4" t="s">
        <v>114</v>
      </c>
    </row>
    <row r="25" spans="1:1">
      <c r="A25" s="4" t="s">
        <v>115</v>
      </c>
    </row>
    <row r="26" spans="1:1">
      <c r="A26" s="4" t="s">
        <v>116</v>
      </c>
    </row>
  </sheetData>
  <autoFilter ref="A1:XFD17"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D27" sqref="D27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117</v>
      </c>
      <c r="B1" s="2" t="s">
        <v>118</v>
      </c>
      <c r="C1" s="2" t="s">
        <v>119</v>
      </c>
      <c r="D1" s="2" t="s">
        <v>120</v>
      </c>
      <c r="E1" s="2" t="s">
        <v>13</v>
      </c>
      <c r="F1" s="2" t="s">
        <v>5</v>
      </c>
      <c r="G1" s="2" t="s">
        <v>6</v>
      </c>
      <c r="H1" s="2" t="s">
        <v>121</v>
      </c>
      <c r="I1" s="2" t="s">
        <v>122</v>
      </c>
      <c r="J1" s="2" t="s">
        <v>123</v>
      </c>
      <c r="K1" s="2" t="s">
        <v>124</v>
      </c>
      <c r="L1" s="2" t="s">
        <v>125</v>
      </c>
      <c r="M1" s="2" t="s">
        <v>126</v>
      </c>
      <c r="N1" s="2" t="s">
        <v>127</v>
      </c>
      <c r="O1" s="2" t="s">
        <v>128</v>
      </c>
      <c r="P1" s="2" t="s">
        <v>129</v>
      </c>
      <c r="Q1" s="2" t="s">
        <v>130</v>
      </c>
      <c r="R1" s="2" t="s">
        <v>131</v>
      </c>
      <c r="S1" s="2" t="s">
        <v>132</v>
      </c>
      <c r="T1" s="2" t="s">
        <v>133</v>
      </c>
      <c r="U1" s="2" t="s">
        <v>134</v>
      </c>
    </row>
    <row r="2" s="1" customFormat="1" spans="1:21">
      <c r="A2" s="3">
        <v>17831294635</v>
      </c>
      <c r="B2" s="1" t="s">
        <v>135</v>
      </c>
      <c r="C2" s="1" t="s">
        <v>136</v>
      </c>
      <c r="D2" s="1" t="s">
        <v>137</v>
      </c>
      <c r="E2" s="1" t="s">
        <v>138</v>
      </c>
      <c r="F2" s="1" t="s">
        <v>135</v>
      </c>
      <c r="G2" s="1" t="s">
        <v>139</v>
      </c>
      <c r="H2" s="1" t="s">
        <v>140</v>
      </c>
      <c r="I2" s="1" t="s">
        <v>141</v>
      </c>
      <c r="J2" s="1" t="s">
        <v>30</v>
      </c>
      <c r="K2" s="1" t="s">
        <v>142</v>
      </c>
      <c r="L2" s="1" t="s">
        <v>142</v>
      </c>
      <c r="M2" s="1" t="s">
        <v>143</v>
      </c>
      <c r="N2" s="1" t="s">
        <v>143</v>
      </c>
      <c r="O2" s="1" t="s">
        <v>144</v>
      </c>
      <c r="P2" s="1" t="s">
        <v>145</v>
      </c>
      <c r="Q2" s="1" t="s">
        <v>146</v>
      </c>
      <c r="R2" s="1" t="s">
        <v>147</v>
      </c>
      <c r="S2" s="1" t="s">
        <v>148</v>
      </c>
      <c r="T2" s="1" t="s">
        <v>149</v>
      </c>
      <c r="U2" s="1" t="s">
        <v>150</v>
      </c>
    </row>
    <row r="3" s="1" customFormat="1" spans="1:21">
      <c r="A3" s="3">
        <v>17831208648</v>
      </c>
      <c r="B3" s="1" t="s">
        <v>135</v>
      </c>
      <c r="C3" s="1" t="s">
        <v>151</v>
      </c>
      <c r="D3" s="1" t="s">
        <v>152</v>
      </c>
      <c r="E3" s="1" t="s">
        <v>153</v>
      </c>
      <c r="F3" s="1" t="s">
        <v>135</v>
      </c>
      <c r="G3" s="1" t="s">
        <v>139</v>
      </c>
      <c r="H3" s="1" t="s">
        <v>140</v>
      </c>
      <c r="I3" s="1" t="s">
        <v>154</v>
      </c>
      <c r="J3" s="1" t="s">
        <v>30</v>
      </c>
      <c r="K3" s="1" t="s">
        <v>155</v>
      </c>
      <c r="L3" s="1" t="s">
        <v>155</v>
      </c>
      <c r="M3" s="1" t="s">
        <v>143</v>
      </c>
      <c r="N3" s="1" t="s">
        <v>143</v>
      </c>
      <c r="O3" s="1" t="s">
        <v>144</v>
      </c>
      <c r="P3" s="1" t="s">
        <v>145</v>
      </c>
      <c r="Q3" s="1" t="s">
        <v>146</v>
      </c>
      <c r="R3" s="1" t="s">
        <v>156</v>
      </c>
      <c r="S3" s="1" t="s">
        <v>148</v>
      </c>
      <c r="T3" s="1" t="s">
        <v>149</v>
      </c>
      <c r="U3" s="1" t="s">
        <v>150</v>
      </c>
    </row>
    <row r="4" s="1" customFormat="1" spans="1:21">
      <c r="A4" s="3">
        <v>17830489143</v>
      </c>
      <c r="B4" s="1" t="s">
        <v>135</v>
      </c>
      <c r="C4" s="1" t="s">
        <v>157</v>
      </c>
      <c r="D4" s="1" t="s">
        <v>158</v>
      </c>
      <c r="E4" s="1" t="s">
        <v>159</v>
      </c>
      <c r="F4" s="1" t="s">
        <v>135</v>
      </c>
      <c r="G4" s="1" t="s">
        <v>139</v>
      </c>
      <c r="H4" s="1" t="s">
        <v>140</v>
      </c>
      <c r="I4" s="1" t="s">
        <v>160</v>
      </c>
      <c r="J4" s="1" t="s">
        <v>30</v>
      </c>
      <c r="K4" s="1" t="s">
        <v>161</v>
      </c>
      <c r="L4" s="1" t="s">
        <v>161</v>
      </c>
      <c r="M4" s="1" t="s">
        <v>143</v>
      </c>
      <c r="N4" s="1" t="s">
        <v>143</v>
      </c>
      <c r="O4" s="1" t="s">
        <v>144</v>
      </c>
      <c r="P4" s="1" t="s">
        <v>145</v>
      </c>
      <c r="Q4" s="1" t="s">
        <v>146</v>
      </c>
      <c r="R4" s="1" t="s">
        <v>162</v>
      </c>
      <c r="S4" s="1" t="s">
        <v>148</v>
      </c>
      <c r="T4" s="1" t="s">
        <v>149</v>
      </c>
      <c r="U4" s="1" t="s">
        <v>150</v>
      </c>
    </row>
    <row r="5" s="1" customFormat="1" spans="1:21">
      <c r="A5" s="3">
        <v>17828258830</v>
      </c>
      <c r="B5" s="1" t="s">
        <v>163</v>
      </c>
      <c r="C5" s="1" t="s">
        <v>164</v>
      </c>
      <c r="D5" s="1" t="s">
        <v>165</v>
      </c>
      <c r="E5" s="1" t="s">
        <v>166</v>
      </c>
      <c r="F5" s="1" t="s">
        <v>135</v>
      </c>
      <c r="G5" s="1" t="s">
        <v>139</v>
      </c>
      <c r="H5" s="1" t="s">
        <v>140</v>
      </c>
      <c r="I5" s="1" t="s">
        <v>167</v>
      </c>
      <c r="J5" s="1" t="s">
        <v>30</v>
      </c>
      <c r="K5" s="1" t="s">
        <v>168</v>
      </c>
      <c r="L5" s="1" t="s">
        <v>168</v>
      </c>
      <c r="M5" s="1" t="s">
        <v>143</v>
      </c>
      <c r="N5" s="1" t="s">
        <v>143</v>
      </c>
      <c r="O5" s="1" t="s">
        <v>144</v>
      </c>
      <c r="P5" s="1" t="s">
        <v>145</v>
      </c>
      <c r="Q5" s="1" t="s">
        <v>146</v>
      </c>
      <c r="R5" s="1" t="s">
        <v>169</v>
      </c>
      <c r="S5" s="1" t="s">
        <v>148</v>
      </c>
      <c r="T5" s="1" t="s">
        <v>149</v>
      </c>
      <c r="U5" s="1" t="s">
        <v>150</v>
      </c>
    </row>
    <row r="6" s="1" customFormat="1" spans="1:21">
      <c r="A6" s="3">
        <v>17827234101</v>
      </c>
      <c r="B6" s="1" t="s">
        <v>163</v>
      </c>
      <c r="C6" s="1" t="s">
        <v>170</v>
      </c>
      <c r="D6" s="1" t="s">
        <v>171</v>
      </c>
      <c r="E6" s="1" t="s">
        <v>172</v>
      </c>
      <c r="F6" s="1" t="s">
        <v>135</v>
      </c>
      <c r="G6" s="1" t="s">
        <v>139</v>
      </c>
      <c r="H6" s="1" t="s">
        <v>140</v>
      </c>
      <c r="I6" s="1" t="s">
        <v>173</v>
      </c>
      <c r="J6" s="1" t="s">
        <v>30</v>
      </c>
      <c r="K6" s="1" t="s">
        <v>174</v>
      </c>
      <c r="L6" s="1" t="s">
        <v>174</v>
      </c>
      <c r="M6" s="1" t="s">
        <v>143</v>
      </c>
      <c r="N6" s="1" t="s">
        <v>143</v>
      </c>
      <c r="O6" s="1" t="s">
        <v>144</v>
      </c>
      <c r="P6" s="1" t="s">
        <v>145</v>
      </c>
      <c r="Q6" s="1" t="s">
        <v>146</v>
      </c>
      <c r="R6" s="1" t="s">
        <v>175</v>
      </c>
      <c r="S6" s="1" t="s">
        <v>148</v>
      </c>
      <c r="T6" s="1" t="s">
        <v>149</v>
      </c>
      <c r="U6" s="1" t="s">
        <v>150</v>
      </c>
    </row>
    <row r="7" s="1" customFormat="1" spans="1:21">
      <c r="A7" s="3">
        <v>17827174806</v>
      </c>
      <c r="B7" s="1" t="s">
        <v>163</v>
      </c>
      <c r="C7" s="1" t="s">
        <v>176</v>
      </c>
      <c r="D7" s="1" t="s">
        <v>177</v>
      </c>
      <c r="E7" s="1" t="s">
        <v>178</v>
      </c>
      <c r="F7" s="1" t="s">
        <v>163</v>
      </c>
      <c r="G7" s="1" t="s">
        <v>139</v>
      </c>
      <c r="H7" s="1" t="s">
        <v>140</v>
      </c>
      <c r="I7" s="1" t="s">
        <v>179</v>
      </c>
      <c r="J7" s="1" t="s">
        <v>30</v>
      </c>
      <c r="K7" s="1" t="s">
        <v>180</v>
      </c>
      <c r="L7" s="1" t="s">
        <v>180</v>
      </c>
      <c r="M7" s="1" t="s">
        <v>143</v>
      </c>
      <c r="N7" s="1" t="s">
        <v>143</v>
      </c>
      <c r="O7" s="1" t="s">
        <v>144</v>
      </c>
      <c r="P7" s="1" t="s">
        <v>145</v>
      </c>
      <c r="Q7" s="1" t="s">
        <v>146</v>
      </c>
      <c r="R7" s="1" t="s">
        <v>181</v>
      </c>
      <c r="S7" s="1" t="s">
        <v>148</v>
      </c>
      <c r="T7" s="1" t="s">
        <v>149</v>
      </c>
      <c r="U7" s="1" t="s">
        <v>150</v>
      </c>
    </row>
    <row r="8" s="1" customFormat="1" spans="1:21">
      <c r="A8" s="3">
        <v>17823645522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135</v>
      </c>
      <c r="G8" s="1" t="s">
        <v>139</v>
      </c>
      <c r="H8" s="1" t="s">
        <v>140</v>
      </c>
      <c r="I8" s="1" t="s">
        <v>186</v>
      </c>
      <c r="J8" s="1" t="s">
        <v>30</v>
      </c>
      <c r="K8" s="1" t="s">
        <v>187</v>
      </c>
      <c r="L8" s="1" t="s">
        <v>187</v>
      </c>
      <c r="M8" s="1" t="s">
        <v>143</v>
      </c>
      <c r="N8" s="1" t="s">
        <v>143</v>
      </c>
      <c r="O8" s="1" t="s">
        <v>144</v>
      </c>
      <c r="P8" s="1" t="s">
        <v>145</v>
      </c>
      <c r="Q8" s="1" t="s">
        <v>146</v>
      </c>
      <c r="R8" s="1" t="s">
        <v>188</v>
      </c>
      <c r="S8" s="1" t="s">
        <v>148</v>
      </c>
      <c r="T8" s="1" t="s">
        <v>149</v>
      </c>
      <c r="U8" s="1" t="s">
        <v>150</v>
      </c>
    </row>
    <row r="9" s="1" customFormat="1" spans="1:21">
      <c r="A9" s="3">
        <v>17823137435</v>
      </c>
      <c r="B9" s="1" t="s">
        <v>182</v>
      </c>
      <c r="C9" s="1" t="s">
        <v>189</v>
      </c>
      <c r="D9" s="1" t="s">
        <v>190</v>
      </c>
      <c r="E9" s="1" t="s">
        <v>191</v>
      </c>
      <c r="F9" s="1" t="s">
        <v>135</v>
      </c>
      <c r="G9" s="1" t="s">
        <v>139</v>
      </c>
      <c r="H9" s="1" t="s">
        <v>140</v>
      </c>
      <c r="I9" s="1" t="s">
        <v>192</v>
      </c>
      <c r="J9" s="1" t="s">
        <v>30</v>
      </c>
      <c r="K9" s="1" t="s">
        <v>193</v>
      </c>
      <c r="L9" s="1" t="s">
        <v>193</v>
      </c>
      <c r="M9" s="1" t="s">
        <v>143</v>
      </c>
      <c r="N9" s="1" t="s">
        <v>143</v>
      </c>
      <c r="O9" s="1" t="s">
        <v>144</v>
      </c>
      <c r="P9" s="1" t="s">
        <v>145</v>
      </c>
      <c r="Q9" s="1" t="s">
        <v>146</v>
      </c>
      <c r="R9" s="1" t="s">
        <v>194</v>
      </c>
      <c r="S9" s="1" t="s">
        <v>148</v>
      </c>
      <c r="T9" s="1" t="s">
        <v>149</v>
      </c>
      <c r="U9" s="1" t="s">
        <v>150</v>
      </c>
    </row>
    <row r="10" s="1" customFormat="1" spans="1:21">
      <c r="A10" s="3">
        <v>17815995255</v>
      </c>
      <c r="B10" s="1" t="s">
        <v>195</v>
      </c>
      <c r="C10" s="1" t="s">
        <v>196</v>
      </c>
      <c r="D10" s="1" t="s">
        <v>197</v>
      </c>
      <c r="E10" s="1" t="s">
        <v>198</v>
      </c>
      <c r="F10" s="1" t="s">
        <v>135</v>
      </c>
      <c r="G10" s="1" t="s">
        <v>139</v>
      </c>
      <c r="H10" s="1" t="s">
        <v>140</v>
      </c>
      <c r="I10" s="1" t="s">
        <v>199</v>
      </c>
      <c r="J10" s="1" t="s">
        <v>30</v>
      </c>
      <c r="K10" s="1" t="s">
        <v>200</v>
      </c>
      <c r="L10" s="1" t="s">
        <v>200</v>
      </c>
      <c r="M10" s="1" t="s">
        <v>143</v>
      </c>
      <c r="N10" s="1" t="s">
        <v>143</v>
      </c>
      <c r="O10" s="1" t="s">
        <v>144</v>
      </c>
      <c r="P10" s="1" t="s">
        <v>145</v>
      </c>
      <c r="Q10" s="1" t="s">
        <v>146</v>
      </c>
      <c r="R10" s="1" t="s">
        <v>201</v>
      </c>
      <c r="S10" s="1" t="s">
        <v>148</v>
      </c>
      <c r="T10" s="1" t="s">
        <v>149</v>
      </c>
      <c r="U10" s="1" t="s">
        <v>150</v>
      </c>
    </row>
    <row r="11" s="1" customFormat="1" spans="1:21">
      <c r="A11" s="3">
        <v>17796314451</v>
      </c>
      <c r="B11" s="1" t="s">
        <v>202</v>
      </c>
      <c r="C11" s="1" t="s">
        <v>203</v>
      </c>
      <c r="D11" s="1" t="s">
        <v>204</v>
      </c>
      <c r="E11" s="1" t="s">
        <v>205</v>
      </c>
      <c r="F11" s="1" t="s">
        <v>182</v>
      </c>
      <c r="G11" s="1" t="s">
        <v>139</v>
      </c>
      <c r="H11" s="1" t="s">
        <v>140</v>
      </c>
      <c r="I11" s="1" t="s">
        <v>206</v>
      </c>
      <c r="J11" s="1" t="s">
        <v>30</v>
      </c>
      <c r="K11" s="1" t="s">
        <v>207</v>
      </c>
      <c r="L11" s="1" t="s">
        <v>207</v>
      </c>
      <c r="M11" s="1" t="s">
        <v>143</v>
      </c>
      <c r="N11" s="1" t="s">
        <v>143</v>
      </c>
      <c r="O11" s="1" t="s">
        <v>144</v>
      </c>
      <c r="P11" s="1" t="s">
        <v>145</v>
      </c>
      <c r="Q11" s="1" t="s">
        <v>146</v>
      </c>
      <c r="R11" s="1" t="s">
        <v>208</v>
      </c>
      <c r="S11" s="1" t="s">
        <v>148</v>
      </c>
      <c r="T11" s="1" t="s">
        <v>149</v>
      </c>
      <c r="U11" s="1" t="s">
        <v>150</v>
      </c>
    </row>
    <row r="12" s="1" customFormat="1" spans="1:21">
      <c r="A12" s="3">
        <v>17790797877</v>
      </c>
      <c r="B12" s="1" t="s">
        <v>209</v>
      </c>
      <c r="C12" s="1" t="s">
        <v>210</v>
      </c>
      <c r="D12" s="1" t="s">
        <v>211</v>
      </c>
      <c r="E12" s="1" t="s">
        <v>212</v>
      </c>
      <c r="F12" s="1" t="s">
        <v>135</v>
      </c>
      <c r="G12" s="1" t="s">
        <v>139</v>
      </c>
      <c r="H12" s="1" t="s">
        <v>140</v>
      </c>
      <c r="I12" s="1" t="s">
        <v>213</v>
      </c>
      <c r="J12" s="1" t="s">
        <v>30</v>
      </c>
      <c r="K12" s="1" t="s">
        <v>168</v>
      </c>
      <c r="L12" s="1" t="s">
        <v>168</v>
      </c>
      <c r="M12" s="1" t="s">
        <v>143</v>
      </c>
      <c r="N12" s="1" t="s">
        <v>143</v>
      </c>
      <c r="O12" s="1" t="s">
        <v>144</v>
      </c>
      <c r="P12" s="1" t="s">
        <v>145</v>
      </c>
      <c r="Q12" s="1" t="s">
        <v>146</v>
      </c>
      <c r="R12" s="1" t="s">
        <v>214</v>
      </c>
      <c r="S12" s="1" t="s">
        <v>148</v>
      </c>
      <c r="T12" s="1" t="s">
        <v>149</v>
      </c>
      <c r="U12" s="1" t="s">
        <v>150</v>
      </c>
    </row>
    <row r="13" s="1" customFormat="1" spans="1:21">
      <c r="A13" s="3">
        <v>17773714820</v>
      </c>
      <c r="B13" s="1" t="s">
        <v>215</v>
      </c>
      <c r="C13" s="1" t="s">
        <v>216</v>
      </c>
      <c r="D13" s="1" t="s">
        <v>217</v>
      </c>
      <c r="E13" s="1" t="s">
        <v>218</v>
      </c>
      <c r="F13" s="1" t="s">
        <v>135</v>
      </c>
      <c r="G13" s="1" t="s">
        <v>139</v>
      </c>
      <c r="H13" s="1" t="s">
        <v>140</v>
      </c>
      <c r="I13" s="1" t="s">
        <v>219</v>
      </c>
      <c r="J13" s="1" t="s">
        <v>30</v>
      </c>
      <c r="K13" s="1" t="s">
        <v>220</v>
      </c>
      <c r="L13" s="1" t="s">
        <v>220</v>
      </c>
      <c r="M13" s="1" t="s">
        <v>143</v>
      </c>
      <c r="N13" s="1" t="s">
        <v>143</v>
      </c>
      <c r="O13" s="1" t="s">
        <v>144</v>
      </c>
      <c r="P13" s="1" t="s">
        <v>145</v>
      </c>
      <c r="Q13" s="1" t="s">
        <v>146</v>
      </c>
      <c r="R13" s="1" t="s">
        <v>221</v>
      </c>
      <c r="S13" s="1" t="s">
        <v>148</v>
      </c>
      <c r="T13" s="1" t="s">
        <v>149</v>
      </c>
      <c r="U13" s="1" t="s">
        <v>150</v>
      </c>
    </row>
    <row r="14" s="1" customFormat="1" spans="1:21">
      <c r="A14" s="3">
        <v>17744325067</v>
      </c>
      <c r="B14" s="1" t="s">
        <v>222</v>
      </c>
      <c r="C14" s="1" t="s">
        <v>223</v>
      </c>
      <c r="D14" s="1" t="s">
        <v>224</v>
      </c>
      <c r="E14" s="1" t="s">
        <v>225</v>
      </c>
      <c r="F14" s="1" t="s">
        <v>163</v>
      </c>
      <c r="G14" s="1" t="s">
        <v>139</v>
      </c>
      <c r="H14" s="1" t="s">
        <v>140</v>
      </c>
      <c r="I14" s="1" t="s">
        <v>226</v>
      </c>
      <c r="J14" s="1" t="s">
        <v>30</v>
      </c>
      <c r="K14" s="1" t="s">
        <v>227</v>
      </c>
      <c r="L14" s="1" t="s">
        <v>227</v>
      </c>
      <c r="M14" s="1" t="s">
        <v>143</v>
      </c>
      <c r="N14" s="1" t="s">
        <v>143</v>
      </c>
      <c r="O14" s="1" t="s">
        <v>144</v>
      </c>
      <c r="P14" s="1" t="s">
        <v>145</v>
      </c>
      <c r="Q14" s="1" t="s">
        <v>146</v>
      </c>
      <c r="R14" s="1" t="s">
        <v>228</v>
      </c>
      <c r="S14" s="1" t="s">
        <v>148</v>
      </c>
      <c r="T14" s="1" t="s">
        <v>149</v>
      </c>
      <c r="U14" s="1" t="s">
        <v>150</v>
      </c>
    </row>
    <row r="15" s="1" customFormat="1" spans="1:21">
      <c r="A15" s="3">
        <v>17744100344</v>
      </c>
      <c r="B15" s="1" t="s">
        <v>229</v>
      </c>
      <c r="C15" s="1" t="s">
        <v>230</v>
      </c>
      <c r="D15" s="1" t="s">
        <v>231</v>
      </c>
      <c r="E15" s="1" t="s">
        <v>232</v>
      </c>
      <c r="F15" s="1" t="s">
        <v>163</v>
      </c>
      <c r="G15" s="1" t="s">
        <v>139</v>
      </c>
      <c r="H15" s="1" t="s">
        <v>140</v>
      </c>
      <c r="I15" s="1" t="s">
        <v>233</v>
      </c>
      <c r="J15" s="1" t="s">
        <v>30</v>
      </c>
      <c r="K15" s="1" t="s">
        <v>234</v>
      </c>
      <c r="L15" s="1" t="s">
        <v>234</v>
      </c>
      <c r="M15" s="1" t="s">
        <v>143</v>
      </c>
      <c r="N15" s="1" t="s">
        <v>143</v>
      </c>
      <c r="O15" s="1" t="s">
        <v>144</v>
      </c>
      <c r="P15" s="1" t="s">
        <v>145</v>
      </c>
      <c r="Q15" s="1" t="s">
        <v>146</v>
      </c>
      <c r="R15" s="1" t="s">
        <v>235</v>
      </c>
      <c r="S15" s="1" t="s">
        <v>148</v>
      </c>
      <c r="T15" s="1" t="s">
        <v>149</v>
      </c>
      <c r="U15" s="1" t="s">
        <v>150</v>
      </c>
    </row>
    <row r="16" s="1" customFormat="1" spans="1:21">
      <c r="A16" s="3">
        <v>17666801948</v>
      </c>
      <c r="B16" s="1" t="s">
        <v>236</v>
      </c>
      <c r="C16" s="1" t="s">
        <v>237</v>
      </c>
      <c r="D16" s="1" t="s">
        <v>238</v>
      </c>
      <c r="E16" s="1" t="s">
        <v>239</v>
      </c>
      <c r="F16" s="1" t="s">
        <v>135</v>
      </c>
      <c r="G16" s="1" t="s">
        <v>139</v>
      </c>
      <c r="H16" s="1" t="s">
        <v>140</v>
      </c>
      <c r="I16" s="1" t="s">
        <v>240</v>
      </c>
      <c r="J16" s="1" t="s">
        <v>30</v>
      </c>
      <c r="K16" s="1" t="s">
        <v>241</v>
      </c>
      <c r="L16" s="1" t="s">
        <v>241</v>
      </c>
      <c r="M16" s="1" t="s">
        <v>143</v>
      </c>
      <c r="N16" s="1" t="s">
        <v>143</v>
      </c>
      <c r="O16" s="1" t="s">
        <v>144</v>
      </c>
      <c r="P16" s="1" t="s">
        <v>145</v>
      </c>
      <c r="Q16" s="1" t="s">
        <v>146</v>
      </c>
      <c r="R16" s="1" t="s">
        <v>242</v>
      </c>
      <c r="S16" s="1" t="s">
        <v>148</v>
      </c>
      <c r="T16" s="1" t="s">
        <v>149</v>
      </c>
      <c r="U16" s="1" t="s">
        <v>150</v>
      </c>
    </row>
    <row r="17" s="1" customFormat="1" spans="1:21">
      <c r="A17" s="3">
        <v>17414712959</v>
      </c>
      <c r="B17" s="1" t="s">
        <v>243</v>
      </c>
      <c r="C17" s="1" t="s">
        <v>244</v>
      </c>
      <c r="D17" s="1" t="s">
        <v>245</v>
      </c>
      <c r="E17" s="1" t="s">
        <v>246</v>
      </c>
      <c r="F17" s="1" t="s">
        <v>135</v>
      </c>
      <c r="G17" s="1" t="s">
        <v>139</v>
      </c>
      <c r="H17" s="1" t="s">
        <v>140</v>
      </c>
      <c r="I17" s="1" t="s">
        <v>247</v>
      </c>
      <c r="J17" s="1" t="s">
        <v>30</v>
      </c>
      <c r="K17" s="1" t="s">
        <v>248</v>
      </c>
      <c r="L17" s="1" t="s">
        <v>248</v>
      </c>
      <c r="M17" s="1" t="s">
        <v>143</v>
      </c>
      <c r="N17" s="1" t="s">
        <v>143</v>
      </c>
      <c r="O17" s="1" t="s">
        <v>144</v>
      </c>
      <c r="P17" s="1" t="s">
        <v>145</v>
      </c>
      <c r="Q17" s="1" t="s">
        <v>146</v>
      </c>
      <c r="R17" s="1" t="s">
        <v>249</v>
      </c>
      <c r="S17" s="1" t="s">
        <v>148</v>
      </c>
      <c r="T17" s="1" t="s">
        <v>149</v>
      </c>
      <c r="U17" s="1" t="s">
        <v>150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2022-04-26T01:38:54Z</dcterms:created>
  <dcterms:modified xsi:type="dcterms:W3CDTF">2022-04-26T01:43:46Z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9218B8F89CAD410B83056BF56B03F1DF</vt:lpwstr>
  </property>
  <property fmtid="{D5CDD505-2E9C-101B-9397-08002B2CF9AE}" pid="3" name="KSOProductBuildVer">
    <vt:lpwstr>2052-11.1.0.11636</vt:lpwstr>
  </property>
</Properties>
</file>